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6" windowWidth="9720" windowHeight="6096" firstSheet="7" activeTab="7"/>
  </bookViews>
  <sheets>
    <sheet name="nr.paturi" sheetId="1" r:id="rId1"/>
    <sheet name="ACTE FZ" sheetId="2" r:id="rId2"/>
    <sheet name="Sheet1" sheetId="3" r:id="rId3"/>
    <sheet name="COVID" sheetId="4" r:id="rId4"/>
    <sheet name="OUG 147 ART 4 ALIN6-2021" sheetId="5" r:id="rId5"/>
    <sheet name="56-51-64-153art7- 2021" sheetId="6" r:id="rId6"/>
    <sheet name="OUG.114STARE URG art 45-2021" sheetId="7" r:id="rId7"/>
    <sheet name="VALORI SPITALE 2021" sheetId="8" r:id="rId8"/>
  </sheets>
  <definedNames/>
  <calcPr fullCalcOnLoad="1"/>
</workbook>
</file>

<file path=xl/sharedStrings.xml><?xml version="1.0" encoding="utf-8"?>
<sst xmlns="http://schemas.openxmlformats.org/spreadsheetml/2006/main" count="1286" uniqueCount="153">
  <si>
    <t>octombrie</t>
  </si>
  <si>
    <t>noiembrie</t>
  </si>
  <si>
    <t>decembrie</t>
  </si>
  <si>
    <t>iulie</t>
  </si>
  <si>
    <t>august</t>
  </si>
  <si>
    <t>ianuarie</t>
  </si>
  <si>
    <t>februarie</t>
  </si>
  <si>
    <t>martie</t>
  </si>
  <si>
    <t>aprilie</t>
  </si>
  <si>
    <t>mai</t>
  </si>
  <si>
    <t>iunie</t>
  </si>
  <si>
    <t>septembrie</t>
  </si>
  <si>
    <t>luna</t>
  </si>
  <si>
    <t>CRONICI</t>
  </si>
  <si>
    <t>DRG</t>
  </si>
  <si>
    <t>tr.I</t>
  </si>
  <si>
    <t>sem.I</t>
  </si>
  <si>
    <t>tr.II</t>
  </si>
  <si>
    <t>9 luni</t>
  </si>
  <si>
    <t>sem.II</t>
  </si>
  <si>
    <t>tr.III</t>
  </si>
  <si>
    <t>tr.IV</t>
  </si>
  <si>
    <t xml:space="preserve">TOTAL </t>
  </si>
  <si>
    <t>SPITAL CALARASI</t>
  </si>
  <si>
    <t>SPITAL OLTENITA</t>
  </si>
  <si>
    <t>SPITAL LEHLIU</t>
  </si>
  <si>
    <t>SPITAL TBC</t>
  </si>
  <si>
    <t>SPITAL SAPUNARI</t>
  </si>
  <si>
    <t>BROTAC</t>
  </si>
  <si>
    <t>TOTAL SPITALE</t>
  </si>
  <si>
    <t>FURNIZOR</t>
  </si>
  <si>
    <t>NR. CRT</t>
  </si>
  <si>
    <t>SPITALUL JUDETEAN DE URGENTA CALARASI</t>
  </si>
  <si>
    <t>SPITALUL MUNICIPAL OLTENITA</t>
  </si>
  <si>
    <t>SPITALUL ORASENESC LEHLIU</t>
  </si>
  <si>
    <t>SPITALUL DE PSIHIATRIE SAPUNARI</t>
  </si>
  <si>
    <t>SPITALUL DE PNEUMOFTIZIOLOGIE CALARASI</t>
  </si>
  <si>
    <t>ALPHA</t>
  </si>
  <si>
    <t>CONTR. INITIAL</t>
  </si>
  <si>
    <t>CONTR.FINAL</t>
  </si>
  <si>
    <t>UNITATEA SANITARA</t>
  </si>
  <si>
    <t>total paturi spital</t>
  </si>
  <si>
    <t>din care:</t>
  </si>
  <si>
    <t>ACUTI</t>
  </si>
  <si>
    <t>Spitalul Jud.de Urgenta Calarasi</t>
  </si>
  <si>
    <t>nr.paturi cf.struct aprobat de MS</t>
  </si>
  <si>
    <t>nr.paturi contractabile</t>
  </si>
  <si>
    <t>Spitalul Municipal Oltenita</t>
  </si>
  <si>
    <t>Spitalul Orasenesc Lehliu</t>
  </si>
  <si>
    <t>Spitalul de Psihiatrie Sapunari</t>
  </si>
  <si>
    <t>Spitalul TBC Calarasi</t>
  </si>
  <si>
    <t>TOTAL - nr.paturi cf.struct aprobat de MS</t>
  </si>
  <si>
    <t>TOTAL - nr.paturi contractabile</t>
  </si>
  <si>
    <t xml:space="preserve">SITUATIE - NUMAR PATURI SPITALE CONFORM STRUCTURII APROBATE DE MS </t>
  </si>
  <si>
    <t xml:space="preserve">                           SI NUMAR PATURI CONTRACTABILE</t>
  </si>
  <si>
    <t xml:space="preserve">                              SI NUMAR PATURI CONTRACTABILE</t>
  </si>
  <si>
    <t xml:space="preserve">BUGET </t>
  </si>
  <si>
    <t>04,05,2018</t>
  </si>
  <si>
    <t>10,04,2018</t>
  </si>
  <si>
    <t>TOTAL - nr.paturi ZP. ZI</t>
  </si>
  <si>
    <t>04,07,2018</t>
  </si>
  <si>
    <t>31,05,2018</t>
  </si>
  <si>
    <t>05,04,2019</t>
  </si>
  <si>
    <t>VALABILITATE DOCUMENTE CARE AU STAT LA BAZA INCHEIERII  CONTRACTULUI</t>
  </si>
  <si>
    <t>DOVADA EVALUARE - EXPIRA LA DATA DE:</t>
  </si>
  <si>
    <t>ASIG MALPRAXIS  SPIT- EXPIRA LA DATA DE:</t>
  </si>
  <si>
    <t>AUTORIZ. SANIT. DE  FUNCT - EXPIRA LA DATA DE:</t>
  </si>
  <si>
    <t>28,05,2019</t>
  </si>
  <si>
    <t>21,05,2018</t>
  </si>
  <si>
    <t>25,05,2019</t>
  </si>
  <si>
    <t>OG 7/2017</t>
  </si>
  <si>
    <t xml:space="preserve"> NUMAR PATURI - SPITALIZARE DE ZI 2017</t>
  </si>
  <si>
    <t>NECONTR.</t>
  </si>
  <si>
    <t>BUGET</t>
  </si>
  <si>
    <t>LIMITA</t>
  </si>
  <si>
    <t>UTILIZAT-EXEC.</t>
  </si>
  <si>
    <t>DIFERENTE+/- DE CONTRACTAT</t>
  </si>
  <si>
    <t>S.C. ALPHA MEDICAL INVEST SRL</t>
  </si>
  <si>
    <t>S.C. BROTAC MEDICAL CENTER SRL</t>
  </si>
  <si>
    <t>28,05,2018</t>
  </si>
  <si>
    <t>VALORI CONTRACTE OG7</t>
  </si>
  <si>
    <t>04.07,2018</t>
  </si>
  <si>
    <t>31,12,2018</t>
  </si>
  <si>
    <t>17,01,2019</t>
  </si>
  <si>
    <t xml:space="preserve"> VAL. CU DATA DE 01,05,2018</t>
  </si>
  <si>
    <t xml:space="preserve"> NUMAR PATURI - SPITALIZARE DE ZI 2018</t>
  </si>
  <si>
    <t>22,02,2019</t>
  </si>
  <si>
    <t>25,03,2019</t>
  </si>
  <si>
    <t>DIF DE CTR</t>
  </si>
  <si>
    <t>CONTR. INITIAL art 45</t>
  </si>
  <si>
    <t>UTILIZAT-EXEC. Art 45</t>
  </si>
  <si>
    <t>DIFERENTE+/- DE CONTRACTAT art 45</t>
  </si>
  <si>
    <t>contr final art 45</t>
  </si>
  <si>
    <t>VALOARE legea 19/2020</t>
  </si>
  <si>
    <t>UTILIZAT-EXEC. Lg 19/2020</t>
  </si>
  <si>
    <t>DIFERENTE+/- DE CONTRACTAT lg 19/2020</t>
  </si>
  <si>
    <t>contr final lg 19/2020</t>
  </si>
  <si>
    <t>CONTR.FINAL art 45 si lg 2020</t>
  </si>
  <si>
    <t>buget art 45</t>
  </si>
  <si>
    <t>dif de contr</t>
  </si>
  <si>
    <t>buget lg 19/2020</t>
  </si>
  <si>
    <t>CONTR. INITIAL SPITALICESTI</t>
  </si>
  <si>
    <t>UTILIZAT-EXEC. SPITALICESTI</t>
  </si>
  <si>
    <t>DIFERENTE+/- DE CONTRACTAT SPITALICESTI</t>
  </si>
  <si>
    <t>contr final SPITALICESTI</t>
  </si>
  <si>
    <t>VALOARE PARACLINIC</t>
  </si>
  <si>
    <t>UTILIZAT-EXEC. PARACLINIC</t>
  </si>
  <si>
    <t>DIFERENTE+/- DE CONTRACTAT PARACLINIC</t>
  </si>
  <si>
    <t>contr finalPARACLINIC</t>
  </si>
  <si>
    <t>CONTR.FINALSPITALICESTI+PARACLINIC</t>
  </si>
  <si>
    <t xml:space="preserve">buget </t>
  </si>
  <si>
    <t>STIMULENT RISC COVID</t>
  </si>
  <si>
    <t>CONTR. INITIAL LG 56</t>
  </si>
  <si>
    <t>UTILIZAT-EXEC. Lg 56</t>
  </si>
  <si>
    <t>DIFERENTE+/- DE CONTRACTAT LG 56</t>
  </si>
  <si>
    <t>contr final LG 56</t>
  </si>
  <si>
    <t>CONTR. INITIAL LG 51</t>
  </si>
  <si>
    <t>UTILIZAT-EXEC. Lg 51</t>
  </si>
  <si>
    <t>DIFERENTE+/- DE CONTRACTAT LG51</t>
  </si>
  <si>
    <t>contr final LG 51</t>
  </si>
  <si>
    <t>CONTR. INITIAL LG 64</t>
  </si>
  <si>
    <t>UTILIZAT-EXEC. Lg 64</t>
  </si>
  <si>
    <t>DIFERENTE+/- DE CONTRACTAT LG 64</t>
  </si>
  <si>
    <t>contr final LG 64</t>
  </si>
  <si>
    <t>CONTR. INITIAL LG 153 ART 7 b</t>
  </si>
  <si>
    <t>UTILIZAT-EXEC. Lg 153 ART 7 b</t>
  </si>
  <si>
    <t>DIFERENTE+/- DE CONTRACTAT LG 153 ART 7 b</t>
  </si>
  <si>
    <t>contr final LG 153 ART 7 b</t>
  </si>
  <si>
    <t>CONTR. INITIAL OUG 147 ART 4(6)</t>
  </si>
  <si>
    <t>UTILIZAT-EXEC. OUG 147 ART 4(6</t>
  </si>
  <si>
    <t>DIFERENTE+/- DE CONTRACTAT OUG 147 ART 4(6</t>
  </si>
  <si>
    <t>contr final OUG 147 ART 4(6</t>
  </si>
  <si>
    <t>CONTR.FINAL  OUG 147 ART 4(6</t>
  </si>
  <si>
    <t>art 38 alin 4^3 din lg 153/2017 - lg 51</t>
  </si>
  <si>
    <t>art 38 alin 4^4 din lg 153/2017 lg 64</t>
  </si>
  <si>
    <t xml:space="preserve"> BUGET t3</t>
  </si>
  <si>
    <t xml:space="preserve"> BUGET t4</t>
  </si>
  <si>
    <t xml:space="preserve"> BUGET TOTAL</t>
  </si>
  <si>
    <t>dif de contr t3</t>
  </si>
  <si>
    <t>dif de contr t4</t>
  </si>
  <si>
    <t>art 4^3</t>
  </si>
  <si>
    <t>art 4^4</t>
  </si>
  <si>
    <t xml:space="preserve"> BUGET S1</t>
  </si>
  <si>
    <t>dif de contr S1</t>
  </si>
  <si>
    <t xml:space="preserve"> BUGET S 1</t>
  </si>
  <si>
    <t>diferenta de contr s1</t>
  </si>
  <si>
    <t>diferenta de contr t3</t>
  </si>
  <si>
    <t>diferenta de contr t4</t>
  </si>
  <si>
    <t>SPITALUL JUDETEAN DE URGENTA ”POMPEI SAMARIAN” CALARASI</t>
  </si>
  <si>
    <t>SPITALUL ORASENESC LEHLIU-GARA</t>
  </si>
  <si>
    <t>LUNA</t>
  </si>
  <si>
    <t>VALOARE CONTRACT</t>
  </si>
  <si>
    <t>SPITAL DE PNEUMOFTIZIOLOGIE CALARASI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</si>
</sst>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00000"/>
    <numFmt numFmtId="176" formatCode="0.0000"/>
    <numFmt numFmtId="177" formatCode="#,##0.00000000"/>
    <numFmt numFmtId="178" formatCode="#,##0.000000"/>
    <numFmt numFmtId="179" formatCode="#,##0.00000"/>
    <numFmt numFmtId="180" formatCode="[$-418]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33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4" fontId="0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Border="1" applyAlignment="1">
      <alignment/>
    </xf>
    <xf numFmtId="4" fontId="8" fillId="36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36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36" borderId="10" xfId="0" applyFont="1" applyFill="1" applyBorder="1" applyAlignment="1">
      <alignment horizontal="center"/>
    </xf>
    <xf numFmtId="4" fontId="1" fillId="36" borderId="0" xfId="0" applyNumberFormat="1" applyFont="1" applyFill="1" applyAlignment="1">
      <alignment/>
    </xf>
    <xf numFmtId="0" fontId="0" fillId="36" borderId="2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4" fontId="3" fillId="36" borderId="19" xfId="0" applyNumberFormat="1" applyFont="1" applyFill="1" applyBorder="1" applyAlignment="1">
      <alignment/>
    </xf>
    <xf numFmtId="4" fontId="4" fillId="36" borderId="19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15" xfId="0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/>
    </xf>
    <xf numFmtId="4" fontId="3" fillId="36" borderId="15" xfId="0" applyNumberFormat="1" applyFont="1" applyFill="1" applyBorder="1" applyAlignment="1">
      <alignment/>
    </xf>
    <xf numFmtId="4" fontId="4" fillId="36" borderId="15" xfId="0" applyNumberFormat="1" applyFont="1" applyFill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1" fillId="36" borderId="20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0" fillId="35" borderId="2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3" borderId="31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21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1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4" fontId="0" fillId="36" borderId="0" xfId="0" applyNumberFormat="1" applyFont="1" applyFill="1" applyAlignment="1">
      <alignment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33" borderId="29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37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4" fontId="3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1" fillId="36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Fill="1" applyAlignment="1">
      <alignment/>
    </xf>
    <xf numFmtId="0" fontId="0" fillId="38" borderId="12" xfId="0" applyFont="1" applyFill="1" applyBorder="1" applyAlignment="1">
      <alignment wrapText="1"/>
    </xf>
    <xf numFmtId="0" fontId="0" fillId="38" borderId="31" xfId="0" applyFont="1" applyFill="1" applyBorder="1" applyAlignment="1">
      <alignment wrapText="1"/>
    </xf>
    <xf numFmtId="4" fontId="0" fillId="38" borderId="11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3" fillId="38" borderId="19" xfId="0" applyNumberFormat="1" applyFont="1" applyFill="1" applyBorder="1" applyAlignment="1">
      <alignment/>
    </xf>
    <xf numFmtId="4" fontId="1" fillId="38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9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9" xfId="0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0" fontId="0" fillId="34" borderId="19" xfId="0" applyFont="1" applyFill="1" applyBorder="1" applyAlignment="1">
      <alignment horizontal="center" wrapText="1"/>
    </xf>
    <xf numFmtId="4" fontId="1" fillId="37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" fillId="37" borderId="0" xfId="0" applyFont="1" applyFill="1" applyAlignment="1">
      <alignment/>
    </xf>
    <xf numFmtId="0" fontId="0" fillId="39" borderId="11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  <xf numFmtId="4" fontId="0" fillId="39" borderId="10" xfId="0" applyNumberFormat="1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 horizontal="center"/>
    </xf>
    <xf numFmtId="4" fontId="1" fillId="39" borderId="10" xfId="0" applyNumberFormat="1" applyFont="1" applyFill="1" applyBorder="1" applyAlignment="1">
      <alignment horizontal="center"/>
    </xf>
    <xf numFmtId="4" fontId="0" fillId="39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4" fontId="9" fillId="39" borderId="10" xfId="0" applyNumberFormat="1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4" fontId="1" fillId="39" borderId="0" xfId="0" applyNumberFormat="1" applyFont="1" applyFill="1" applyAlignment="1">
      <alignment horizontal="center"/>
    </xf>
    <xf numFmtId="4" fontId="0" fillId="39" borderId="0" xfId="0" applyNumberFormat="1" applyFill="1" applyAlignment="1">
      <alignment horizontal="center"/>
    </xf>
    <xf numFmtId="4" fontId="11" fillId="39" borderId="10" xfId="0" applyNumberFormat="1" applyFont="1" applyFill="1" applyBorder="1" applyAlignment="1">
      <alignment horizontal="center"/>
    </xf>
    <xf numFmtId="4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1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selection activeCell="D167" sqref="D167"/>
    </sheetView>
  </sheetViews>
  <sheetFormatPr defaultColWidth="9.140625" defaultRowHeight="12.75"/>
  <cols>
    <col min="1" max="1" width="34.140625" style="0" customWidth="1"/>
    <col min="2" max="2" width="16.28125" style="0" customWidth="1"/>
    <col min="3" max="3" width="12.140625" style="0" customWidth="1"/>
    <col min="4" max="4" width="11.28125" style="0" customWidth="1"/>
    <col min="5" max="5" width="12.7109375" style="0" customWidth="1"/>
  </cols>
  <sheetData>
    <row r="1" ht="12.75">
      <c r="A1" s="4" t="s">
        <v>53</v>
      </c>
    </row>
    <row r="2" ht="12.75">
      <c r="A2" s="4" t="s">
        <v>54</v>
      </c>
    </row>
    <row r="3" ht="12.75">
      <c r="B3" s="4"/>
    </row>
    <row r="4" ht="15">
      <c r="A4" s="5">
        <v>2015</v>
      </c>
    </row>
    <row r="5" spans="1:5" ht="12.75">
      <c r="A5" s="51" t="s">
        <v>40</v>
      </c>
      <c r="B5" s="52" t="s">
        <v>41</v>
      </c>
      <c r="C5" s="53"/>
      <c r="D5" s="51"/>
      <c r="E5" s="54"/>
    </row>
    <row r="6" spans="1:5" ht="12.75">
      <c r="A6" s="55"/>
      <c r="B6" s="56" t="s">
        <v>42</v>
      </c>
      <c r="C6" s="57" t="s">
        <v>14</v>
      </c>
      <c r="D6" s="55" t="s">
        <v>43</v>
      </c>
      <c r="E6" s="58" t="s">
        <v>13</v>
      </c>
    </row>
    <row r="7" spans="1:5" ht="12.75">
      <c r="A7" s="59" t="s">
        <v>44</v>
      </c>
      <c r="B7" s="17"/>
      <c r="C7" s="17"/>
      <c r="D7" s="17"/>
      <c r="E7" s="17"/>
    </row>
    <row r="8" spans="1:5" ht="12.75">
      <c r="A8" s="17" t="s">
        <v>45</v>
      </c>
      <c r="B8" s="17">
        <f>C8+D8+E8</f>
        <v>571</v>
      </c>
      <c r="C8" s="17">
        <v>521</v>
      </c>
      <c r="D8" s="17">
        <v>0</v>
      </c>
      <c r="E8" s="17">
        <v>50</v>
      </c>
    </row>
    <row r="9" spans="1:5" ht="12.75">
      <c r="A9" s="17" t="s">
        <v>46</v>
      </c>
      <c r="B9" s="17">
        <f>C9+D9+E9</f>
        <v>475</v>
      </c>
      <c r="C9" s="17">
        <v>431</v>
      </c>
      <c r="D9" s="17">
        <v>0</v>
      </c>
      <c r="E9" s="17">
        <v>44</v>
      </c>
    </row>
    <row r="10" spans="1:5" ht="12.75">
      <c r="A10" s="17"/>
      <c r="B10" s="17"/>
      <c r="C10" s="17"/>
      <c r="D10" s="17"/>
      <c r="E10" s="17"/>
    </row>
    <row r="11" spans="1:5" ht="12.75">
      <c r="A11" s="59" t="s">
        <v>47</v>
      </c>
      <c r="B11" s="17"/>
      <c r="C11" s="17"/>
      <c r="D11" s="17"/>
      <c r="E11" s="17"/>
    </row>
    <row r="12" spans="1:5" ht="12.75">
      <c r="A12" s="17" t="s">
        <v>45</v>
      </c>
      <c r="B12" s="17">
        <f>C12+D12+E12</f>
        <v>210</v>
      </c>
      <c r="C12" s="17">
        <v>186</v>
      </c>
      <c r="D12" s="17">
        <v>0</v>
      </c>
      <c r="E12" s="17">
        <v>24</v>
      </c>
    </row>
    <row r="13" spans="1:5" ht="12.75">
      <c r="A13" s="17" t="s">
        <v>46</v>
      </c>
      <c r="B13" s="17">
        <f>C13+D13+E13</f>
        <v>171</v>
      </c>
      <c r="C13" s="17">
        <v>150</v>
      </c>
      <c r="D13" s="17">
        <v>0</v>
      </c>
      <c r="E13" s="17">
        <v>21</v>
      </c>
    </row>
    <row r="14" spans="1:5" ht="12.75">
      <c r="A14" s="17"/>
      <c r="B14" s="17"/>
      <c r="C14" s="17"/>
      <c r="D14" s="17"/>
      <c r="E14" s="17"/>
    </row>
    <row r="15" spans="1:5" ht="12.75">
      <c r="A15" s="59" t="s">
        <v>48</v>
      </c>
      <c r="B15" s="17"/>
      <c r="C15" s="17"/>
      <c r="D15" s="17"/>
      <c r="E15" s="17"/>
    </row>
    <row r="16" spans="1:5" ht="12.75">
      <c r="A16" s="17" t="s">
        <v>45</v>
      </c>
      <c r="B16" s="17">
        <f>C16+D16+E16</f>
        <v>114</v>
      </c>
      <c r="C16" s="17">
        <v>114</v>
      </c>
      <c r="D16" s="17">
        <v>0</v>
      </c>
      <c r="E16" s="17">
        <v>0</v>
      </c>
    </row>
    <row r="17" spans="1:5" ht="12.75">
      <c r="A17" s="17" t="s">
        <v>46</v>
      </c>
      <c r="B17" s="17">
        <f>C17+D17+E17</f>
        <v>91</v>
      </c>
      <c r="C17" s="17">
        <v>91</v>
      </c>
      <c r="D17" s="17">
        <v>0</v>
      </c>
      <c r="E17" s="17">
        <v>0</v>
      </c>
    </row>
    <row r="18" spans="1:5" ht="12.75">
      <c r="A18" s="17"/>
      <c r="B18" s="17"/>
      <c r="C18" s="17"/>
      <c r="D18" s="17"/>
      <c r="E18" s="17"/>
    </row>
    <row r="19" spans="1:5" ht="12.75">
      <c r="A19" s="59" t="s">
        <v>49</v>
      </c>
      <c r="B19" s="17"/>
      <c r="C19" s="17"/>
      <c r="D19" s="17"/>
      <c r="E19" s="17"/>
    </row>
    <row r="20" spans="1:5" ht="12.75">
      <c r="A20" s="17" t="s">
        <v>45</v>
      </c>
      <c r="B20" s="17">
        <f>C20+D20+E20</f>
        <v>170</v>
      </c>
      <c r="C20" s="17">
        <v>120</v>
      </c>
      <c r="D20" s="17">
        <v>0</v>
      </c>
      <c r="E20" s="17">
        <v>50</v>
      </c>
    </row>
    <row r="21" spans="1:5" ht="12.75">
      <c r="A21" s="17" t="s">
        <v>46</v>
      </c>
      <c r="B21" s="17">
        <f>C21+D21+E21</f>
        <v>138</v>
      </c>
      <c r="C21" s="17">
        <v>88</v>
      </c>
      <c r="D21" s="17">
        <v>0</v>
      </c>
      <c r="E21" s="17">
        <v>50</v>
      </c>
    </row>
    <row r="22" spans="1:5" ht="12.75">
      <c r="A22" s="17"/>
      <c r="B22" s="17"/>
      <c r="C22" s="17"/>
      <c r="D22" s="17"/>
      <c r="E22" s="17"/>
    </row>
    <row r="23" spans="1:5" ht="12.75">
      <c r="A23" s="59" t="s">
        <v>50</v>
      </c>
      <c r="B23" s="17"/>
      <c r="C23" s="17"/>
      <c r="D23" s="17"/>
      <c r="E23" s="17"/>
    </row>
    <row r="24" spans="1:5" ht="12.75">
      <c r="A24" s="17" t="s">
        <v>45</v>
      </c>
      <c r="B24" s="17">
        <f>C24+D24+E24</f>
        <v>102</v>
      </c>
      <c r="C24" s="17">
        <v>10</v>
      </c>
      <c r="D24" s="17">
        <v>0</v>
      </c>
      <c r="E24" s="17">
        <v>92</v>
      </c>
    </row>
    <row r="25" spans="1:5" ht="12.75">
      <c r="A25" s="17" t="s">
        <v>46</v>
      </c>
      <c r="B25" s="17">
        <f>C25+D25+E25</f>
        <v>86</v>
      </c>
      <c r="C25" s="17">
        <v>9</v>
      </c>
      <c r="D25" s="17">
        <v>0</v>
      </c>
      <c r="E25" s="17">
        <v>77</v>
      </c>
    </row>
    <row r="26" spans="1:5" ht="12.75">
      <c r="A26" s="17"/>
      <c r="B26" s="17"/>
      <c r="C26" s="17"/>
      <c r="D26" s="17"/>
      <c r="E26" s="17"/>
    </row>
    <row r="27" spans="1:5" ht="26.25">
      <c r="A27" s="60" t="s">
        <v>51</v>
      </c>
      <c r="B27" s="59">
        <f>B8+B12+B16+B20+B24</f>
        <v>1167</v>
      </c>
      <c r="C27" s="59">
        <f aca="true" t="shared" si="0" ref="C27:E28">C8+C12+C16+C20+C24</f>
        <v>951</v>
      </c>
      <c r="D27" s="59">
        <f t="shared" si="0"/>
        <v>0</v>
      </c>
      <c r="E27" s="59">
        <f t="shared" si="0"/>
        <v>216</v>
      </c>
    </row>
    <row r="28" spans="1:5" ht="14.25" customHeight="1">
      <c r="A28" s="60" t="s">
        <v>52</v>
      </c>
      <c r="B28" s="59">
        <f>B9+B13+B17+B21+B25</f>
        <v>961</v>
      </c>
      <c r="C28" s="59">
        <f t="shared" si="0"/>
        <v>769</v>
      </c>
      <c r="D28" s="59">
        <f t="shared" si="0"/>
        <v>0</v>
      </c>
      <c r="E28" s="59">
        <f t="shared" si="0"/>
        <v>192</v>
      </c>
    </row>
    <row r="31" ht="12.75">
      <c r="A31" s="4" t="s">
        <v>53</v>
      </c>
    </row>
    <row r="32" ht="12.75">
      <c r="A32" s="4" t="s">
        <v>55</v>
      </c>
    </row>
    <row r="33" ht="12.75">
      <c r="B33" s="4"/>
    </row>
    <row r="34" ht="15">
      <c r="A34" s="5">
        <v>2016</v>
      </c>
    </row>
    <row r="35" spans="1:5" ht="12.75">
      <c r="A35" s="51" t="s">
        <v>40</v>
      </c>
      <c r="B35" s="52" t="s">
        <v>41</v>
      </c>
      <c r="C35" s="53"/>
      <c r="D35" s="51"/>
      <c r="E35" s="54"/>
    </row>
    <row r="36" spans="1:5" ht="12.75">
      <c r="A36" s="55"/>
      <c r="B36" s="56" t="s">
        <v>42</v>
      </c>
      <c r="C36" s="57" t="s">
        <v>14</v>
      </c>
      <c r="D36" s="55" t="s">
        <v>43</v>
      </c>
      <c r="E36" s="58" t="s">
        <v>13</v>
      </c>
    </row>
    <row r="37" spans="1:5" ht="12.75">
      <c r="A37" s="59" t="s">
        <v>44</v>
      </c>
      <c r="B37" s="17"/>
      <c r="C37" s="17"/>
      <c r="D37" s="17"/>
      <c r="E37" s="17"/>
    </row>
    <row r="38" spans="1:5" ht="12.75">
      <c r="A38" s="17" t="s">
        <v>45</v>
      </c>
      <c r="B38" s="17">
        <f>C38+D38+E38</f>
        <v>571</v>
      </c>
      <c r="C38" s="17">
        <v>521</v>
      </c>
      <c r="D38" s="17">
        <v>0</v>
      </c>
      <c r="E38" s="17">
        <v>50</v>
      </c>
    </row>
    <row r="39" spans="1:5" ht="12.75">
      <c r="A39" s="17" t="s">
        <v>46</v>
      </c>
      <c r="B39" s="17">
        <f>C39+D39+E39</f>
        <v>470</v>
      </c>
      <c r="C39" s="17">
        <v>428</v>
      </c>
      <c r="D39" s="17">
        <v>0</v>
      </c>
      <c r="E39" s="17">
        <v>42</v>
      </c>
    </row>
    <row r="40" spans="1:5" ht="12.75">
      <c r="A40" s="17"/>
      <c r="B40" s="17"/>
      <c r="C40" s="17"/>
      <c r="D40" s="17"/>
      <c r="E40" s="17"/>
    </row>
    <row r="41" spans="1:5" ht="12.75">
      <c r="A41" s="59" t="s">
        <v>47</v>
      </c>
      <c r="B41" s="17"/>
      <c r="C41" s="17"/>
      <c r="D41" s="17"/>
      <c r="E41" s="17"/>
    </row>
    <row r="42" spans="1:5" ht="12.75">
      <c r="A42" s="17" t="s">
        <v>45</v>
      </c>
      <c r="B42" s="17">
        <f>C42+D42+E42</f>
        <v>210</v>
      </c>
      <c r="C42" s="17">
        <v>186</v>
      </c>
      <c r="D42" s="17">
        <v>0</v>
      </c>
      <c r="E42" s="17">
        <v>24</v>
      </c>
    </row>
    <row r="43" spans="1:5" ht="12.75">
      <c r="A43" s="17" t="s">
        <v>46</v>
      </c>
      <c r="B43" s="17">
        <f>C43+D43+E43</f>
        <v>169</v>
      </c>
      <c r="C43" s="17">
        <v>148</v>
      </c>
      <c r="D43" s="17">
        <v>0</v>
      </c>
      <c r="E43" s="17">
        <v>21</v>
      </c>
    </row>
    <row r="44" spans="1:5" ht="12.75">
      <c r="A44" s="17"/>
      <c r="B44" s="17"/>
      <c r="C44" s="17"/>
      <c r="D44" s="17"/>
      <c r="E44" s="17"/>
    </row>
    <row r="45" spans="1:5" ht="12.75">
      <c r="A45" s="59" t="s">
        <v>48</v>
      </c>
      <c r="B45" s="17"/>
      <c r="C45" s="17"/>
      <c r="D45" s="17"/>
      <c r="E45" s="17"/>
    </row>
    <row r="46" spans="1:5" ht="12.75">
      <c r="A46" s="17" t="s">
        <v>45</v>
      </c>
      <c r="B46" s="17">
        <f>C46+D46+E46</f>
        <v>114</v>
      </c>
      <c r="C46" s="17">
        <v>114</v>
      </c>
      <c r="D46" s="17">
        <v>0</v>
      </c>
      <c r="E46" s="17">
        <v>0</v>
      </c>
    </row>
    <row r="47" spans="1:5" ht="12.75">
      <c r="A47" s="17" t="s">
        <v>46</v>
      </c>
      <c r="B47" s="17">
        <f>C47+D47+E47</f>
        <v>90</v>
      </c>
      <c r="C47" s="17">
        <v>90</v>
      </c>
      <c r="D47" s="17">
        <v>0</v>
      </c>
      <c r="E47" s="17">
        <v>0</v>
      </c>
    </row>
    <row r="48" spans="1:5" ht="12.75">
      <c r="A48" s="17"/>
      <c r="B48" s="17"/>
      <c r="C48" s="17"/>
      <c r="D48" s="17"/>
      <c r="E48" s="17"/>
    </row>
    <row r="49" spans="1:5" ht="12.75">
      <c r="A49" s="59" t="s">
        <v>49</v>
      </c>
      <c r="B49" s="17"/>
      <c r="C49" s="17"/>
      <c r="D49" s="17"/>
      <c r="E49" s="17"/>
    </row>
    <row r="50" spans="1:5" ht="12.75">
      <c r="A50" s="17" t="s">
        <v>45</v>
      </c>
      <c r="B50" s="17">
        <f>C50+D50+E50</f>
        <v>170</v>
      </c>
      <c r="C50" s="17">
        <v>120</v>
      </c>
      <c r="D50" s="17">
        <v>0</v>
      </c>
      <c r="E50" s="17">
        <v>50</v>
      </c>
    </row>
    <row r="51" spans="1:5" ht="12.75">
      <c r="A51" s="17" t="s">
        <v>46</v>
      </c>
      <c r="B51" s="17">
        <f>C51+D51+E51</f>
        <v>138</v>
      </c>
      <c r="C51" s="17">
        <v>88</v>
      </c>
      <c r="D51" s="17">
        <v>0</v>
      </c>
      <c r="E51" s="17">
        <v>50</v>
      </c>
    </row>
    <row r="52" spans="1:5" ht="12.75">
      <c r="A52" s="17"/>
      <c r="B52" s="17"/>
      <c r="C52" s="17"/>
      <c r="D52" s="17"/>
      <c r="E52" s="17"/>
    </row>
    <row r="53" spans="1:5" ht="12.75">
      <c r="A53" s="59" t="s">
        <v>50</v>
      </c>
      <c r="B53" s="17"/>
      <c r="C53" s="17"/>
      <c r="D53" s="17"/>
      <c r="E53" s="17"/>
    </row>
    <row r="54" spans="1:5" ht="12.75">
      <c r="A54" s="17" t="s">
        <v>45</v>
      </c>
      <c r="B54" s="17">
        <f>C54+D54+E54</f>
        <v>102</v>
      </c>
      <c r="C54" s="17">
        <v>10</v>
      </c>
      <c r="D54" s="17">
        <v>0</v>
      </c>
      <c r="E54" s="17">
        <v>92</v>
      </c>
    </row>
    <row r="55" spans="1:5" ht="12.75">
      <c r="A55" s="17" t="s">
        <v>46</v>
      </c>
      <c r="B55" s="17">
        <f>C55+D55+E55</f>
        <v>86</v>
      </c>
      <c r="C55" s="17">
        <v>9</v>
      </c>
      <c r="D55" s="17">
        <v>0</v>
      </c>
      <c r="E55" s="17">
        <v>77</v>
      </c>
    </row>
    <row r="56" spans="1:5" ht="12.75">
      <c r="A56" s="17"/>
      <c r="B56" s="17"/>
      <c r="C56" s="17"/>
      <c r="D56" s="17"/>
      <c r="E56" s="17"/>
    </row>
    <row r="57" spans="1:5" ht="26.25">
      <c r="A57" s="60" t="s">
        <v>51</v>
      </c>
      <c r="B57" s="59">
        <f>B38+B42+B46+B50+B54</f>
        <v>1167</v>
      </c>
      <c r="C57" s="59">
        <f aca="true" t="shared" si="1" ref="C57:E58">C38+C42+C46+C50+C54</f>
        <v>951</v>
      </c>
      <c r="D57" s="59">
        <f t="shared" si="1"/>
        <v>0</v>
      </c>
      <c r="E57" s="59">
        <f t="shared" si="1"/>
        <v>216</v>
      </c>
    </row>
    <row r="58" spans="1:5" ht="17.25" customHeight="1">
      <c r="A58" s="60" t="s">
        <v>52</v>
      </c>
      <c r="B58" s="59">
        <f>B39+B43+B47+B51+B55</f>
        <v>953</v>
      </c>
      <c r="C58" s="59">
        <f t="shared" si="1"/>
        <v>763</v>
      </c>
      <c r="D58" s="59">
        <f t="shared" si="1"/>
        <v>0</v>
      </c>
      <c r="E58" s="59">
        <f t="shared" si="1"/>
        <v>190</v>
      </c>
    </row>
    <row r="63" ht="12.75">
      <c r="A63" s="4" t="s">
        <v>53</v>
      </c>
    </row>
    <row r="64" ht="12.75">
      <c r="A64" s="4" t="s">
        <v>55</v>
      </c>
    </row>
    <row r="65" ht="12.75">
      <c r="B65" s="4"/>
    </row>
    <row r="66" ht="15">
      <c r="A66" s="5">
        <v>2017</v>
      </c>
    </row>
    <row r="67" spans="1:5" ht="12.75">
      <c r="A67" s="51" t="s">
        <v>40</v>
      </c>
      <c r="B67" s="52" t="s">
        <v>41</v>
      </c>
      <c r="C67" s="53"/>
      <c r="D67" s="51"/>
      <c r="E67" s="54"/>
    </row>
    <row r="68" spans="1:5" ht="12.75">
      <c r="A68" s="55"/>
      <c r="B68" s="56" t="s">
        <v>42</v>
      </c>
      <c r="C68" s="57" t="s">
        <v>14</v>
      </c>
      <c r="D68" s="55" t="s">
        <v>43</v>
      </c>
      <c r="E68" s="58" t="s">
        <v>13</v>
      </c>
    </row>
    <row r="69" spans="1:5" ht="12.75">
      <c r="A69" s="59" t="s">
        <v>44</v>
      </c>
      <c r="B69" s="17"/>
      <c r="C69" s="17"/>
      <c r="D69" s="17"/>
      <c r="E69" s="17"/>
    </row>
    <row r="70" spans="1:5" ht="12.75">
      <c r="A70" s="17" t="s">
        <v>45</v>
      </c>
      <c r="B70" s="17">
        <f>C70+D70+E70</f>
        <v>563</v>
      </c>
      <c r="C70" s="17">
        <v>513</v>
      </c>
      <c r="D70" s="17">
        <v>0</v>
      </c>
      <c r="E70" s="17">
        <v>50</v>
      </c>
    </row>
    <row r="71" spans="1:5" ht="12.75">
      <c r="A71" s="17" t="s">
        <v>46</v>
      </c>
      <c r="B71" s="17">
        <f>C71+D71+E71</f>
        <v>470</v>
      </c>
      <c r="C71" s="17">
        <v>430</v>
      </c>
      <c r="D71" s="17">
        <v>0</v>
      </c>
      <c r="E71" s="17">
        <v>40</v>
      </c>
    </row>
    <row r="72" spans="1:5" ht="12.75">
      <c r="A72" s="17"/>
      <c r="B72" s="17"/>
      <c r="C72" s="17"/>
      <c r="D72" s="17"/>
      <c r="E72" s="17"/>
    </row>
    <row r="73" spans="1:5" ht="12.75">
      <c r="A73" s="59" t="s">
        <v>47</v>
      </c>
      <c r="B73" s="17"/>
      <c r="C73" s="17"/>
      <c r="D73" s="17"/>
      <c r="E73" s="17"/>
    </row>
    <row r="74" spans="1:5" ht="12.75">
      <c r="A74" s="17" t="s">
        <v>45</v>
      </c>
      <c r="B74" s="17">
        <f>C74+D74+E74</f>
        <v>210</v>
      </c>
      <c r="C74" s="17">
        <v>186</v>
      </c>
      <c r="D74" s="17">
        <v>0</v>
      </c>
      <c r="E74" s="17">
        <v>24</v>
      </c>
    </row>
    <row r="75" spans="1:5" ht="12.75">
      <c r="A75" s="17" t="s">
        <v>46</v>
      </c>
      <c r="B75" s="17">
        <f>C75+D75+E75</f>
        <v>169</v>
      </c>
      <c r="C75" s="17">
        <v>148</v>
      </c>
      <c r="D75" s="17">
        <v>0</v>
      </c>
      <c r="E75" s="17">
        <v>21</v>
      </c>
    </row>
    <row r="76" spans="1:5" ht="12.75">
      <c r="A76" s="17"/>
      <c r="B76" s="17"/>
      <c r="C76" s="17"/>
      <c r="D76" s="17"/>
      <c r="E76" s="17"/>
    </row>
    <row r="77" spans="1:5" ht="12.75">
      <c r="A77" s="59" t="s">
        <v>48</v>
      </c>
      <c r="B77" s="17"/>
      <c r="C77" s="17"/>
      <c r="D77" s="17"/>
      <c r="E77" s="17"/>
    </row>
    <row r="78" spans="1:5" ht="12.75">
      <c r="A78" s="17" t="s">
        <v>45</v>
      </c>
      <c r="B78" s="17">
        <f>C78+D78+E78</f>
        <v>114</v>
      </c>
      <c r="C78" s="17">
        <v>114</v>
      </c>
      <c r="D78" s="17">
        <v>0</v>
      </c>
      <c r="E78" s="17">
        <v>0</v>
      </c>
    </row>
    <row r="79" spans="1:5" ht="12.75">
      <c r="A79" s="17" t="s">
        <v>46</v>
      </c>
      <c r="B79" s="17">
        <f>C79+D79+E79</f>
        <v>90</v>
      </c>
      <c r="C79" s="17">
        <v>90</v>
      </c>
      <c r="D79" s="17">
        <v>0</v>
      </c>
      <c r="E79" s="17">
        <v>0</v>
      </c>
    </row>
    <row r="80" spans="1:5" ht="12.75">
      <c r="A80" s="17"/>
      <c r="B80" s="17"/>
      <c r="C80" s="17"/>
      <c r="D80" s="17"/>
      <c r="E80" s="17"/>
    </row>
    <row r="81" spans="1:5" ht="12.75">
      <c r="A81" s="59" t="s">
        <v>49</v>
      </c>
      <c r="B81" s="17"/>
      <c r="C81" s="17"/>
      <c r="D81" s="17"/>
      <c r="E81" s="17"/>
    </row>
    <row r="82" spans="1:5" ht="12.75">
      <c r="A82" s="17" t="s">
        <v>45</v>
      </c>
      <c r="B82" s="17">
        <f>C82+D82+E82</f>
        <v>170</v>
      </c>
      <c r="C82" s="17">
        <v>120</v>
      </c>
      <c r="D82" s="17">
        <v>0</v>
      </c>
      <c r="E82" s="17">
        <v>50</v>
      </c>
    </row>
    <row r="83" spans="1:5" ht="12.75">
      <c r="A83" s="17" t="s">
        <v>46</v>
      </c>
      <c r="B83" s="17">
        <f>C83+D83+E83</f>
        <v>138</v>
      </c>
      <c r="C83" s="17">
        <v>88</v>
      </c>
      <c r="D83" s="17">
        <v>0</v>
      </c>
      <c r="E83" s="17">
        <v>50</v>
      </c>
    </row>
    <row r="84" spans="1:5" ht="12.75">
      <c r="A84" s="17"/>
      <c r="B84" s="17"/>
      <c r="C84" s="17"/>
      <c r="D84" s="17"/>
      <c r="E84" s="17"/>
    </row>
    <row r="85" spans="1:5" ht="12.75">
      <c r="A85" s="59" t="s">
        <v>50</v>
      </c>
      <c r="B85" s="17"/>
      <c r="C85" s="17"/>
      <c r="D85" s="17"/>
      <c r="E85" s="17"/>
    </row>
    <row r="86" spans="1:5" ht="12.75">
      <c r="A86" s="17" t="s">
        <v>45</v>
      </c>
      <c r="B86" s="17">
        <f>C86+D86+E86</f>
        <v>102</v>
      </c>
      <c r="C86" s="17">
        <v>10</v>
      </c>
      <c r="D86" s="17">
        <v>0</v>
      </c>
      <c r="E86" s="17">
        <v>92</v>
      </c>
    </row>
    <row r="87" spans="1:5" ht="12.75">
      <c r="A87" s="17" t="s">
        <v>46</v>
      </c>
      <c r="B87" s="17">
        <f>C87+D87+E87</f>
        <v>86</v>
      </c>
      <c r="C87" s="17">
        <v>9</v>
      </c>
      <c r="D87" s="17">
        <v>0</v>
      </c>
      <c r="E87" s="17">
        <v>77</v>
      </c>
    </row>
    <row r="88" spans="1:5" ht="12.75">
      <c r="A88" s="17"/>
      <c r="B88" s="17"/>
      <c r="C88" s="17"/>
      <c r="D88" s="17"/>
      <c r="E88" s="17"/>
    </row>
    <row r="89" spans="1:5" ht="26.25">
      <c r="A89" s="60" t="s">
        <v>51</v>
      </c>
      <c r="B89" s="59">
        <f aca="true" t="shared" si="2" ref="B89:E90">B70+B74+B78+B82+B86</f>
        <v>1159</v>
      </c>
      <c r="C89" s="59">
        <f t="shared" si="2"/>
        <v>943</v>
      </c>
      <c r="D89" s="59">
        <f t="shared" si="2"/>
        <v>0</v>
      </c>
      <c r="E89" s="59">
        <f t="shared" si="2"/>
        <v>216</v>
      </c>
    </row>
    <row r="90" spans="1:5" ht="12.75">
      <c r="A90" s="60" t="s">
        <v>52</v>
      </c>
      <c r="B90" s="59">
        <f t="shared" si="2"/>
        <v>953</v>
      </c>
      <c r="C90" s="59">
        <f t="shared" si="2"/>
        <v>765</v>
      </c>
      <c r="D90" s="59">
        <f t="shared" si="2"/>
        <v>0</v>
      </c>
      <c r="E90" s="59">
        <f t="shared" si="2"/>
        <v>188</v>
      </c>
    </row>
    <row r="95" ht="12.75">
      <c r="A95" s="4" t="s">
        <v>71</v>
      </c>
    </row>
    <row r="97" spans="1:2" ht="12.75">
      <c r="A97" s="51" t="s">
        <v>40</v>
      </c>
      <c r="B97" s="54" t="s">
        <v>41</v>
      </c>
    </row>
    <row r="98" spans="1:2" ht="12.75">
      <c r="A98" s="55"/>
      <c r="B98" s="58" t="s">
        <v>42</v>
      </c>
    </row>
    <row r="99" spans="1:2" ht="12.75">
      <c r="A99" s="59" t="s">
        <v>44</v>
      </c>
      <c r="B99" s="59">
        <v>32</v>
      </c>
    </row>
    <row r="100" spans="1:2" ht="12.75">
      <c r="A100" s="59" t="s">
        <v>47</v>
      </c>
      <c r="B100" s="59">
        <v>20</v>
      </c>
    </row>
    <row r="101" spans="1:2" ht="12.75">
      <c r="A101" s="59" t="s">
        <v>48</v>
      </c>
      <c r="B101" s="59">
        <v>10</v>
      </c>
    </row>
    <row r="102" spans="1:2" ht="12.75">
      <c r="A102" s="59" t="s">
        <v>49</v>
      </c>
      <c r="B102" s="59">
        <v>9</v>
      </c>
    </row>
    <row r="103" spans="1:2" ht="12.75">
      <c r="A103" s="59" t="s">
        <v>50</v>
      </c>
      <c r="B103" s="59">
        <v>10</v>
      </c>
    </row>
    <row r="104" spans="1:2" ht="12.75">
      <c r="A104" s="59" t="s">
        <v>37</v>
      </c>
      <c r="B104" s="59">
        <v>8</v>
      </c>
    </row>
    <row r="105" spans="1:2" ht="12.75">
      <c r="A105" s="59" t="s">
        <v>28</v>
      </c>
      <c r="B105" s="59">
        <v>10</v>
      </c>
    </row>
    <row r="106" spans="1:2" ht="12.75">
      <c r="A106" s="60" t="s">
        <v>59</v>
      </c>
      <c r="B106" s="59">
        <f>SUM(B99:B105)</f>
        <v>99</v>
      </c>
    </row>
    <row r="121" ht="12.75">
      <c r="A121" s="4" t="s">
        <v>53</v>
      </c>
    </row>
    <row r="122" ht="12.75">
      <c r="A122" s="4" t="s">
        <v>55</v>
      </c>
    </row>
    <row r="123" ht="12.75">
      <c r="B123" s="4"/>
    </row>
    <row r="124" spans="1:2" ht="15">
      <c r="A124" s="5">
        <v>2018</v>
      </c>
      <c r="B124" t="s">
        <v>84</v>
      </c>
    </row>
    <row r="125" spans="1:5" ht="12.75">
      <c r="A125" s="51" t="s">
        <v>40</v>
      </c>
      <c r="B125" s="52" t="s">
        <v>41</v>
      </c>
      <c r="C125" s="53"/>
      <c r="D125" s="51"/>
      <c r="E125" s="54"/>
    </row>
    <row r="126" spans="1:5" ht="12.75">
      <c r="A126" s="55"/>
      <c r="B126" s="56" t="s">
        <v>42</v>
      </c>
      <c r="C126" s="57" t="s">
        <v>14</v>
      </c>
      <c r="D126" s="55" t="s">
        <v>43</v>
      </c>
      <c r="E126" s="58" t="s">
        <v>13</v>
      </c>
    </row>
    <row r="127" spans="1:5" ht="12.75">
      <c r="A127" s="59" t="s">
        <v>44</v>
      </c>
      <c r="B127" s="17"/>
      <c r="C127" s="17"/>
      <c r="D127" s="17"/>
      <c r="E127" s="17"/>
    </row>
    <row r="128" spans="1:5" ht="12.75">
      <c r="A128" s="17" t="s">
        <v>45</v>
      </c>
      <c r="B128" s="17">
        <f>C128+D128+E128</f>
        <v>571</v>
      </c>
      <c r="C128" s="17">
        <v>521</v>
      </c>
      <c r="D128" s="17">
        <v>0</v>
      </c>
      <c r="E128" s="17">
        <v>50</v>
      </c>
    </row>
    <row r="129" spans="1:5" ht="12.75">
      <c r="A129" s="17" t="s">
        <v>46</v>
      </c>
      <c r="B129" s="17">
        <f>C129+D129+E129</f>
        <v>470</v>
      </c>
      <c r="C129" s="17">
        <v>432</v>
      </c>
      <c r="D129" s="17">
        <v>0</v>
      </c>
      <c r="E129" s="17">
        <v>38</v>
      </c>
    </row>
    <row r="130" spans="1:5" ht="12.75">
      <c r="A130" s="17"/>
      <c r="B130" s="17"/>
      <c r="C130" s="17"/>
      <c r="D130" s="17"/>
      <c r="E130" s="17"/>
    </row>
    <row r="131" spans="1:5" ht="12.75">
      <c r="A131" s="59" t="s">
        <v>47</v>
      </c>
      <c r="B131" s="17"/>
      <c r="C131" s="17"/>
      <c r="D131" s="17"/>
      <c r="E131" s="17"/>
    </row>
    <row r="132" spans="1:5" ht="12.75">
      <c r="A132" s="17" t="s">
        <v>45</v>
      </c>
      <c r="B132" s="17">
        <f>C132+D132+E132</f>
        <v>210</v>
      </c>
      <c r="C132" s="17">
        <v>186</v>
      </c>
      <c r="D132" s="17">
        <v>0</v>
      </c>
      <c r="E132" s="17">
        <v>24</v>
      </c>
    </row>
    <row r="133" spans="1:5" ht="12.75">
      <c r="A133" s="17" t="s">
        <v>46</v>
      </c>
      <c r="B133" s="17">
        <f>C133+D133+E133</f>
        <v>169</v>
      </c>
      <c r="C133" s="17">
        <v>148</v>
      </c>
      <c r="D133" s="17">
        <v>0</v>
      </c>
      <c r="E133" s="17">
        <v>21</v>
      </c>
    </row>
    <row r="134" spans="1:5" ht="12.75">
      <c r="A134" s="17"/>
      <c r="B134" s="17"/>
      <c r="C134" s="17"/>
      <c r="D134" s="17"/>
      <c r="E134" s="17"/>
    </row>
    <row r="135" spans="1:5" ht="12.75">
      <c r="A135" s="59" t="s">
        <v>48</v>
      </c>
      <c r="B135" s="17"/>
      <c r="C135" s="17"/>
      <c r="D135" s="17"/>
      <c r="E135" s="17"/>
    </row>
    <row r="136" spans="1:5" ht="12.75">
      <c r="A136" s="17" t="s">
        <v>45</v>
      </c>
      <c r="B136" s="17">
        <f>C136+D136+E136</f>
        <v>114</v>
      </c>
      <c r="C136" s="17">
        <v>114</v>
      </c>
      <c r="D136" s="17">
        <v>0</v>
      </c>
      <c r="E136" s="17">
        <v>0</v>
      </c>
    </row>
    <row r="137" spans="1:5" ht="12.75">
      <c r="A137" s="17" t="s">
        <v>46</v>
      </c>
      <c r="B137" s="17">
        <f>C137+D137+E137</f>
        <v>90</v>
      </c>
      <c r="C137" s="17">
        <v>90</v>
      </c>
      <c r="D137" s="17">
        <v>0</v>
      </c>
      <c r="E137" s="17">
        <v>0</v>
      </c>
    </row>
    <row r="138" spans="1:5" ht="12.75">
      <c r="A138" s="17"/>
      <c r="B138" s="17"/>
      <c r="C138" s="17"/>
      <c r="D138" s="17"/>
      <c r="E138" s="17"/>
    </row>
    <row r="139" spans="1:5" ht="12.75">
      <c r="A139" s="59" t="s">
        <v>49</v>
      </c>
      <c r="B139" s="17"/>
      <c r="C139" s="17"/>
      <c r="D139" s="17"/>
      <c r="E139" s="17"/>
    </row>
    <row r="140" spans="1:5" ht="12.75">
      <c r="A140" s="17" t="s">
        <v>45</v>
      </c>
      <c r="B140" s="17">
        <f>C140+D140+E140</f>
        <v>170</v>
      </c>
      <c r="C140" s="17">
        <v>108</v>
      </c>
      <c r="D140" s="17">
        <v>0</v>
      </c>
      <c r="E140" s="17">
        <v>62</v>
      </c>
    </row>
    <row r="141" spans="1:5" ht="12.75">
      <c r="A141" s="17" t="s">
        <v>46</v>
      </c>
      <c r="B141" s="17">
        <f>C141+D141+E141</f>
        <v>138</v>
      </c>
      <c r="C141" s="17">
        <v>76</v>
      </c>
      <c r="D141" s="17">
        <v>0</v>
      </c>
      <c r="E141" s="17">
        <v>62</v>
      </c>
    </row>
    <row r="142" spans="1:5" ht="12.75">
      <c r="A142" s="17"/>
      <c r="B142" s="17"/>
      <c r="C142" s="17"/>
      <c r="D142" s="17"/>
      <c r="E142" s="17"/>
    </row>
    <row r="143" spans="1:5" ht="12.75">
      <c r="A143" s="59" t="s">
        <v>50</v>
      </c>
      <c r="B143" s="17"/>
      <c r="C143" s="17"/>
      <c r="D143" s="17"/>
      <c r="E143" s="17"/>
    </row>
    <row r="144" spans="1:5" ht="12.75">
      <c r="A144" s="17" t="s">
        <v>45</v>
      </c>
      <c r="B144" s="17">
        <f>C144+D144+E144</f>
        <v>102</v>
      </c>
      <c r="C144" s="17">
        <v>10</v>
      </c>
      <c r="D144" s="17">
        <v>0</v>
      </c>
      <c r="E144" s="17">
        <v>92</v>
      </c>
    </row>
    <row r="145" spans="1:5" ht="12.75">
      <c r="A145" s="17" t="s">
        <v>46</v>
      </c>
      <c r="B145" s="17">
        <f>C145+D145+E145</f>
        <v>86</v>
      </c>
      <c r="C145" s="17">
        <v>10</v>
      </c>
      <c r="D145" s="17">
        <v>0</v>
      </c>
      <c r="E145" s="17">
        <v>76</v>
      </c>
    </row>
    <row r="146" spans="1:5" ht="12.75">
      <c r="A146" s="17"/>
      <c r="B146" s="17"/>
      <c r="C146" s="17"/>
      <c r="D146" s="17"/>
      <c r="E146" s="17"/>
    </row>
    <row r="147" spans="1:5" ht="26.25">
      <c r="A147" s="60" t="s">
        <v>51</v>
      </c>
      <c r="B147" s="59">
        <f aca="true" t="shared" si="3" ref="B147:E148">B128+B132+B136+B140+B144</f>
        <v>1167</v>
      </c>
      <c r="C147" s="59">
        <f t="shared" si="3"/>
        <v>939</v>
      </c>
      <c r="D147" s="59">
        <f t="shared" si="3"/>
        <v>0</v>
      </c>
      <c r="E147" s="59">
        <f t="shared" si="3"/>
        <v>228</v>
      </c>
    </row>
    <row r="148" spans="1:5" ht="12.75">
      <c r="A148" s="60" t="s">
        <v>52</v>
      </c>
      <c r="B148" s="59">
        <f t="shared" si="3"/>
        <v>953</v>
      </c>
      <c r="C148" s="59">
        <f t="shared" si="3"/>
        <v>756</v>
      </c>
      <c r="D148" s="59">
        <f t="shared" si="3"/>
        <v>0</v>
      </c>
      <c r="E148" s="59">
        <f t="shared" si="3"/>
        <v>197</v>
      </c>
    </row>
    <row r="153" ht="12.75">
      <c r="A153" s="4" t="s">
        <v>85</v>
      </c>
    </row>
    <row r="155" spans="1:2" ht="12.75">
      <c r="A155" s="51" t="s">
        <v>40</v>
      </c>
      <c r="B155" s="54" t="s">
        <v>41</v>
      </c>
    </row>
    <row r="156" spans="1:2" ht="12.75">
      <c r="A156" s="55"/>
      <c r="B156" s="58" t="s">
        <v>42</v>
      </c>
    </row>
    <row r="157" spans="1:2" ht="12.75">
      <c r="A157" s="59" t="s">
        <v>44</v>
      </c>
      <c r="B157" s="59">
        <v>32</v>
      </c>
    </row>
    <row r="158" spans="1:2" ht="12.75">
      <c r="A158" s="59" t="s">
        <v>47</v>
      </c>
      <c r="B158" s="59">
        <v>20</v>
      </c>
    </row>
    <row r="159" spans="1:2" ht="12.75">
      <c r="A159" s="59" t="s">
        <v>48</v>
      </c>
      <c r="B159" s="59">
        <v>10</v>
      </c>
    </row>
    <row r="160" spans="1:2" ht="12.75">
      <c r="A160" s="59" t="s">
        <v>49</v>
      </c>
      <c r="B160" s="59">
        <v>9</v>
      </c>
    </row>
    <row r="161" spans="1:2" ht="12.75">
      <c r="A161" s="59" t="s">
        <v>50</v>
      </c>
      <c r="B161" s="59">
        <v>10</v>
      </c>
    </row>
    <row r="162" spans="1:2" ht="12.75">
      <c r="A162" s="59" t="s">
        <v>37</v>
      </c>
      <c r="B162" s="59">
        <v>12</v>
      </c>
    </row>
    <row r="163" spans="1:2" ht="12.75">
      <c r="A163" s="59" t="s">
        <v>28</v>
      </c>
      <c r="B163" s="59">
        <v>10</v>
      </c>
    </row>
    <row r="164" spans="1:2" ht="12.75">
      <c r="A164" s="60" t="s">
        <v>59</v>
      </c>
      <c r="B164" s="59">
        <f>SUM(B157:B163)</f>
        <v>103</v>
      </c>
    </row>
  </sheetData>
  <sheetProtection/>
  <printOptions/>
  <pageMargins left="0.9448818897637796" right="0.35433070866141736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19"/>
  <sheetViews>
    <sheetView zoomScalePageLayoutView="0" workbookViewId="0" topLeftCell="A4">
      <selection activeCell="B39" sqref="B39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16.8515625" style="0" customWidth="1"/>
    <col min="4" max="4" width="19.140625" style="0" customWidth="1"/>
    <col min="5" max="5" width="17.28125" style="0" customWidth="1"/>
  </cols>
  <sheetData>
    <row r="8" ht="12.75">
      <c r="B8" s="4" t="s">
        <v>63</v>
      </c>
    </row>
    <row r="12" spans="1:5" ht="52.5">
      <c r="A12" s="60" t="s">
        <v>31</v>
      </c>
      <c r="B12" s="78" t="s">
        <v>30</v>
      </c>
      <c r="C12" s="79" t="s">
        <v>65</v>
      </c>
      <c r="D12" s="60" t="s">
        <v>64</v>
      </c>
      <c r="E12" s="60" t="s">
        <v>66</v>
      </c>
    </row>
    <row r="13" spans="1:5" ht="26.25">
      <c r="A13" s="17">
        <v>1</v>
      </c>
      <c r="B13" s="33" t="s">
        <v>32</v>
      </c>
      <c r="C13" s="50" t="s">
        <v>57</v>
      </c>
      <c r="D13" s="50" t="s">
        <v>67</v>
      </c>
      <c r="E13" s="50" t="s">
        <v>79</v>
      </c>
    </row>
    <row r="14" spans="1:5" ht="12.75">
      <c r="A14" s="17">
        <v>2</v>
      </c>
      <c r="B14" s="33" t="s">
        <v>33</v>
      </c>
      <c r="C14" s="50" t="s">
        <v>83</v>
      </c>
      <c r="D14" s="50" t="s">
        <v>69</v>
      </c>
      <c r="E14" s="50" t="s">
        <v>79</v>
      </c>
    </row>
    <row r="15" spans="1:5" ht="12.75">
      <c r="A15" s="17">
        <v>3</v>
      </c>
      <c r="B15" s="33" t="s">
        <v>34</v>
      </c>
      <c r="C15" s="50" t="s">
        <v>82</v>
      </c>
      <c r="D15" s="50">
        <v>43806</v>
      </c>
      <c r="E15" s="50" t="s">
        <v>81</v>
      </c>
    </row>
    <row r="16" spans="1:5" ht="26.25">
      <c r="A16" s="17">
        <v>4</v>
      </c>
      <c r="B16" s="33" t="s">
        <v>35</v>
      </c>
      <c r="C16" s="50" t="s">
        <v>82</v>
      </c>
      <c r="D16" s="50">
        <v>43813</v>
      </c>
      <c r="E16" s="50" t="s">
        <v>60</v>
      </c>
    </row>
    <row r="17" spans="1:5" ht="26.25">
      <c r="A17" s="17">
        <v>5</v>
      </c>
      <c r="B17" s="33" t="s">
        <v>36</v>
      </c>
      <c r="C17" s="50" t="s">
        <v>82</v>
      </c>
      <c r="D17" s="50">
        <v>43806</v>
      </c>
      <c r="E17" s="50" t="s">
        <v>68</v>
      </c>
    </row>
    <row r="18" spans="1:5" ht="12.75">
      <c r="A18" s="17">
        <v>6</v>
      </c>
      <c r="B18" s="33" t="s">
        <v>37</v>
      </c>
      <c r="C18" s="50" t="s">
        <v>58</v>
      </c>
      <c r="D18" s="50" t="s">
        <v>62</v>
      </c>
      <c r="E18" s="50" t="s">
        <v>61</v>
      </c>
    </row>
    <row r="19" spans="1:5" ht="12.75">
      <c r="A19" s="17">
        <v>7</v>
      </c>
      <c r="B19" s="33" t="s">
        <v>28</v>
      </c>
      <c r="C19" s="50" t="s">
        <v>87</v>
      </c>
      <c r="D19" s="50">
        <v>43539</v>
      </c>
      <c r="E19" s="50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3.421875" style="19" customWidth="1"/>
    <col min="2" max="2" width="14.421875" style="19" customWidth="1"/>
    <col min="3" max="4" width="14.140625" style="19" customWidth="1"/>
    <col min="5" max="6" width="13.8515625" style="19" customWidth="1"/>
    <col min="7" max="7" width="12.7109375" style="19" customWidth="1"/>
    <col min="8" max="8" width="15.00390625" style="19" customWidth="1"/>
    <col min="9" max="16384" width="9.140625" style="19" customWidth="1"/>
  </cols>
  <sheetData>
    <row r="1" spans="2:3" ht="15">
      <c r="B1" s="88"/>
      <c r="C1" s="89" t="s">
        <v>80</v>
      </c>
    </row>
    <row r="2" spans="2:3" ht="15">
      <c r="B2" s="88"/>
      <c r="C2" s="89"/>
    </row>
    <row r="3" spans="2:3" ht="15">
      <c r="B3" s="88"/>
      <c r="C3" s="89"/>
    </row>
    <row r="4" spans="1:6" ht="13.5" thickBot="1">
      <c r="A4" s="88" t="s">
        <v>23</v>
      </c>
      <c r="B4" s="90"/>
      <c r="C4" s="90"/>
      <c r="D4" s="90"/>
      <c r="E4" s="90"/>
      <c r="F4" s="90"/>
    </row>
    <row r="5" spans="1:6" ht="12.75">
      <c r="A5" s="91"/>
      <c r="B5" s="92"/>
      <c r="C5" s="93" t="s">
        <v>70</v>
      </c>
      <c r="D5" s="93"/>
      <c r="E5" s="94"/>
      <c r="F5" s="68"/>
    </row>
    <row r="6" spans="1:6" ht="39">
      <c r="A6" s="95" t="s">
        <v>12</v>
      </c>
      <c r="B6" s="63" t="s">
        <v>38</v>
      </c>
      <c r="C6" s="26" t="s">
        <v>74</v>
      </c>
      <c r="D6" s="26" t="s">
        <v>75</v>
      </c>
      <c r="E6" s="96" t="s">
        <v>76</v>
      </c>
      <c r="F6" s="69" t="s">
        <v>39</v>
      </c>
    </row>
    <row r="7" spans="1:6" ht="12.75">
      <c r="A7" s="61">
        <v>0</v>
      </c>
      <c r="B7" s="64"/>
      <c r="C7" s="61"/>
      <c r="D7" s="61"/>
      <c r="E7" s="61"/>
      <c r="F7" s="70"/>
    </row>
    <row r="8" spans="1:7" ht="12.75">
      <c r="A8" s="97" t="s">
        <v>5</v>
      </c>
      <c r="B8" s="65"/>
      <c r="C8" s="21"/>
      <c r="D8" s="21"/>
      <c r="E8" s="21"/>
      <c r="F8" s="71"/>
      <c r="G8" s="20"/>
    </row>
    <row r="9" spans="1:7" ht="12.75">
      <c r="A9" s="97" t="s">
        <v>6</v>
      </c>
      <c r="B9" s="65"/>
      <c r="C9" s="21"/>
      <c r="D9" s="21"/>
      <c r="E9" s="21"/>
      <c r="F9" s="71"/>
      <c r="G9" s="20"/>
    </row>
    <row r="10" spans="1:7" ht="12.75">
      <c r="A10" s="97" t="s">
        <v>7</v>
      </c>
      <c r="B10" s="65"/>
      <c r="C10" s="21"/>
      <c r="D10" s="21"/>
      <c r="E10" s="21"/>
      <c r="F10" s="71"/>
      <c r="G10" s="20"/>
    </row>
    <row r="11" spans="1:7" ht="12.75">
      <c r="A11" s="98" t="s">
        <v>15</v>
      </c>
      <c r="B11" s="66">
        <f>SUM(B8:B10)</f>
        <v>0</v>
      </c>
      <c r="C11" s="22">
        <f>SUM(C8:C10)</f>
        <v>0</v>
      </c>
      <c r="D11" s="22">
        <f>SUM(D8:D10)</f>
        <v>0</v>
      </c>
      <c r="E11" s="22">
        <f>SUM(E8:E10)</f>
        <v>0</v>
      </c>
      <c r="F11" s="72">
        <f>SUM(F8:F10)</f>
        <v>0</v>
      </c>
      <c r="G11" s="20"/>
    </row>
    <row r="12" spans="1:7" ht="12.75">
      <c r="A12" s="97" t="s">
        <v>8</v>
      </c>
      <c r="B12" s="65"/>
      <c r="C12" s="21"/>
      <c r="D12" s="21"/>
      <c r="E12" s="21"/>
      <c r="F12" s="71"/>
      <c r="G12" s="20"/>
    </row>
    <row r="13" spans="1:7" ht="12.75">
      <c r="A13" s="97" t="s">
        <v>9</v>
      </c>
      <c r="B13" s="65"/>
      <c r="C13" s="21"/>
      <c r="D13" s="21"/>
      <c r="E13" s="21"/>
      <c r="F13" s="71"/>
      <c r="G13" s="20"/>
    </row>
    <row r="14" spans="1:6" ht="12.75">
      <c r="A14" s="97" t="s">
        <v>10</v>
      </c>
      <c r="B14" s="65"/>
      <c r="C14" s="21"/>
      <c r="D14" s="21"/>
      <c r="E14" s="21"/>
      <c r="F14" s="71"/>
    </row>
    <row r="15" spans="1:6" ht="12.75">
      <c r="A15" s="98" t="s">
        <v>17</v>
      </c>
      <c r="B15" s="66">
        <f>SUM(B12:B14)</f>
        <v>0</v>
      </c>
      <c r="C15" s="22">
        <f>SUM(C12:C14)</f>
        <v>0</v>
      </c>
      <c r="D15" s="22">
        <f>SUM(D12:D14)</f>
        <v>0</v>
      </c>
      <c r="E15" s="22">
        <f>SUM(E12:E14)</f>
        <v>0</v>
      </c>
      <c r="F15" s="72">
        <f>SUM(F12:F14)</f>
        <v>0</v>
      </c>
    </row>
    <row r="16" spans="1:6" ht="12.75">
      <c r="A16" s="99" t="s">
        <v>16</v>
      </c>
      <c r="B16" s="67">
        <f>B11+B15</f>
        <v>0</v>
      </c>
      <c r="C16" s="23">
        <f>C11+C15</f>
        <v>0</v>
      </c>
      <c r="D16" s="23"/>
      <c r="E16" s="23">
        <f>E11+E15</f>
        <v>0</v>
      </c>
      <c r="F16" s="73">
        <f>F11+F15</f>
        <v>0</v>
      </c>
    </row>
    <row r="17" spans="1:6" ht="12.75">
      <c r="A17" s="97" t="s">
        <v>3</v>
      </c>
      <c r="B17" s="65">
        <v>1503275</v>
      </c>
      <c r="C17" s="21">
        <v>1503275</v>
      </c>
      <c r="D17" s="21">
        <v>1587080</v>
      </c>
      <c r="E17" s="21">
        <f>B17-C17</f>
        <v>0</v>
      </c>
      <c r="F17" s="71">
        <f>B17+E17</f>
        <v>1503275</v>
      </c>
    </row>
    <row r="18" spans="1:6" ht="12.75">
      <c r="A18" s="97" t="s">
        <v>4</v>
      </c>
      <c r="B18" s="65">
        <v>1503275</v>
      </c>
      <c r="C18" s="21"/>
      <c r="D18" s="21">
        <v>1565760</v>
      </c>
      <c r="E18" s="21"/>
      <c r="F18" s="71">
        <f>B18+E18</f>
        <v>1503275</v>
      </c>
    </row>
    <row r="19" spans="1:6" ht="12.75">
      <c r="A19" s="97" t="s">
        <v>11</v>
      </c>
      <c r="B19" s="65">
        <v>1503275</v>
      </c>
      <c r="C19" s="21"/>
      <c r="D19" s="21">
        <v>1578050</v>
      </c>
      <c r="E19" s="21"/>
      <c r="F19" s="71">
        <f>B19+E19</f>
        <v>1503275</v>
      </c>
    </row>
    <row r="20" spans="1:6" ht="12.75">
      <c r="A20" s="98" t="s">
        <v>20</v>
      </c>
      <c r="B20" s="66">
        <f>SUM(B17:B19)</f>
        <v>4509825</v>
      </c>
      <c r="C20" s="22">
        <f>SUM(C17:C19)</f>
        <v>1503275</v>
      </c>
      <c r="D20" s="22">
        <f>SUM(D17:D19)</f>
        <v>4730890</v>
      </c>
      <c r="E20" s="22">
        <f>SUM(E17:E19)</f>
        <v>0</v>
      </c>
      <c r="F20" s="72">
        <f>SUM(F17:F19)</f>
        <v>4509825</v>
      </c>
    </row>
    <row r="21" spans="1:6" ht="12.75">
      <c r="A21" s="99" t="s">
        <v>18</v>
      </c>
      <c r="B21" s="67">
        <f>B16+B20</f>
        <v>4509825</v>
      </c>
      <c r="C21" s="23">
        <f>C16+C20</f>
        <v>1503275</v>
      </c>
      <c r="D21" s="23">
        <f>D16+D20</f>
        <v>4730890</v>
      </c>
      <c r="E21" s="23">
        <f>E16+E20</f>
        <v>0</v>
      </c>
      <c r="F21" s="73">
        <f>F16+F20</f>
        <v>4509825</v>
      </c>
    </row>
    <row r="22" spans="1:6" ht="12.75">
      <c r="A22" s="97" t="s">
        <v>0</v>
      </c>
      <c r="B22" s="65">
        <v>1503275</v>
      </c>
      <c r="C22" s="21"/>
      <c r="D22" s="21"/>
      <c r="E22" s="21"/>
      <c r="F22" s="71">
        <f>B22+E22</f>
        <v>1503275</v>
      </c>
    </row>
    <row r="23" spans="1:6" ht="12.75">
      <c r="A23" s="97" t="s">
        <v>1</v>
      </c>
      <c r="B23" s="65"/>
      <c r="C23" s="21"/>
      <c r="D23" s="21"/>
      <c r="E23" s="21"/>
      <c r="F23" s="71">
        <f>B23+E23</f>
        <v>0</v>
      </c>
    </row>
    <row r="24" spans="1:6" ht="12.75">
      <c r="A24" s="97" t="s">
        <v>2</v>
      </c>
      <c r="B24" s="65"/>
      <c r="C24" s="21"/>
      <c r="D24" s="21"/>
      <c r="E24" s="21"/>
      <c r="F24" s="71">
        <f>B24+E24</f>
        <v>0</v>
      </c>
    </row>
    <row r="25" spans="1:8" ht="12.75">
      <c r="A25" s="98" t="s">
        <v>21</v>
      </c>
      <c r="B25" s="66">
        <f>SUM(B22:B24)</f>
        <v>1503275</v>
      </c>
      <c r="C25" s="22">
        <f>SUM(C22:C24)</f>
        <v>0</v>
      </c>
      <c r="D25" s="22">
        <f>SUM(D22:D24)</f>
        <v>0</v>
      </c>
      <c r="E25" s="22">
        <f>SUM(E22:E24)</f>
        <v>0</v>
      </c>
      <c r="F25" s="72">
        <f>SUM(F22:F24)</f>
        <v>1503275</v>
      </c>
      <c r="G25" s="20"/>
      <c r="H25" s="20"/>
    </row>
    <row r="26" spans="1:6" ht="12.75">
      <c r="A26" s="99" t="s">
        <v>19</v>
      </c>
      <c r="B26" s="67">
        <f>B20+B25</f>
        <v>6013100</v>
      </c>
      <c r="C26" s="23">
        <f>C20+C25</f>
        <v>1503275</v>
      </c>
      <c r="D26" s="23">
        <f>D20+D25</f>
        <v>4730890</v>
      </c>
      <c r="E26" s="23">
        <f>E20+E25</f>
        <v>0</v>
      </c>
      <c r="F26" s="73">
        <f>F20+F25</f>
        <v>6013100</v>
      </c>
    </row>
    <row r="27" spans="1:7" ht="13.5" thickBot="1">
      <c r="A27" s="97" t="s">
        <v>22</v>
      </c>
      <c r="B27" s="77">
        <f>B16+B26</f>
        <v>6013100</v>
      </c>
      <c r="C27" s="74">
        <f>C16+C26</f>
        <v>1503275</v>
      </c>
      <c r="D27" s="74">
        <f>D16+D26</f>
        <v>4730890</v>
      </c>
      <c r="E27" s="74">
        <f>E16+E26</f>
        <v>0</v>
      </c>
      <c r="F27" s="75">
        <f>F16+F26</f>
        <v>6013100</v>
      </c>
      <c r="G27" s="20"/>
    </row>
    <row r="28" spans="1:6" ht="12.75">
      <c r="A28" s="26"/>
      <c r="B28" s="76"/>
      <c r="C28" s="76"/>
      <c r="D28" s="76"/>
      <c r="E28" s="76"/>
      <c r="F28" s="76"/>
    </row>
    <row r="29" spans="1:6" ht="12.75">
      <c r="A29" s="34"/>
      <c r="B29" s="76"/>
      <c r="C29" s="76"/>
      <c r="D29" s="76"/>
      <c r="E29" s="76"/>
      <c r="F29" s="76"/>
    </row>
    <row r="30" spans="1:6" ht="12.75">
      <c r="A30" s="34"/>
      <c r="B30" s="76"/>
      <c r="C30" s="76"/>
      <c r="D30" s="76"/>
      <c r="E30" s="76"/>
      <c r="F30" s="76"/>
    </row>
    <row r="31" spans="1:6" ht="13.5" thickBot="1">
      <c r="A31" s="100" t="s">
        <v>24</v>
      </c>
      <c r="B31" s="90"/>
      <c r="C31" s="90"/>
      <c r="D31" s="90"/>
      <c r="E31" s="90"/>
      <c r="F31" s="90"/>
    </row>
    <row r="32" spans="1:6" ht="12.75">
      <c r="A32" s="91"/>
      <c r="B32" s="92"/>
      <c r="C32" s="93" t="s">
        <v>70</v>
      </c>
      <c r="D32" s="93"/>
      <c r="E32" s="94"/>
      <c r="F32" s="68"/>
    </row>
    <row r="33" spans="1:6" ht="39">
      <c r="A33" s="95" t="s">
        <v>12</v>
      </c>
      <c r="B33" s="63" t="s">
        <v>38</v>
      </c>
      <c r="C33" s="26" t="s">
        <v>74</v>
      </c>
      <c r="D33" s="26" t="s">
        <v>75</v>
      </c>
      <c r="E33" s="96" t="s">
        <v>76</v>
      </c>
      <c r="F33" s="69" t="s">
        <v>39</v>
      </c>
    </row>
    <row r="34" spans="1:6" ht="12.75">
      <c r="A34" s="61">
        <v>0</v>
      </c>
      <c r="B34" s="64"/>
      <c r="C34" s="61"/>
      <c r="D34" s="61"/>
      <c r="E34" s="61"/>
      <c r="F34" s="70"/>
    </row>
    <row r="35" spans="1:6" ht="12.75">
      <c r="A35" s="97" t="s">
        <v>5</v>
      </c>
      <c r="B35" s="65"/>
      <c r="C35" s="21"/>
      <c r="D35" s="21"/>
      <c r="E35" s="21"/>
      <c r="F35" s="71"/>
    </row>
    <row r="36" spans="1:6" ht="12.75">
      <c r="A36" s="97" t="s">
        <v>6</v>
      </c>
      <c r="B36" s="65"/>
      <c r="C36" s="21"/>
      <c r="D36" s="21"/>
      <c r="E36" s="21"/>
      <c r="F36" s="71"/>
    </row>
    <row r="37" spans="1:6" ht="12.75">
      <c r="A37" s="97" t="s">
        <v>7</v>
      </c>
      <c r="B37" s="65"/>
      <c r="C37" s="21"/>
      <c r="D37" s="21"/>
      <c r="E37" s="21"/>
      <c r="F37" s="71"/>
    </row>
    <row r="38" spans="1:6" ht="12.75">
      <c r="A38" s="98" t="s">
        <v>15</v>
      </c>
      <c r="B38" s="66">
        <f>SUM(B35:B37)</f>
        <v>0</v>
      </c>
      <c r="C38" s="22">
        <f>SUM(C35:C37)</f>
        <v>0</v>
      </c>
      <c r="D38" s="22">
        <f>SUM(D35:D37)</f>
        <v>0</v>
      </c>
      <c r="E38" s="22">
        <f>SUM(E35:E37)</f>
        <v>0</v>
      </c>
      <c r="F38" s="72">
        <f>SUM(F35:F37)</f>
        <v>0</v>
      </c>
    </row>
    <row r="39" spans="1:6" ht="12.75">
      <c r="A39" s="97" t="s">
        <v>8</v>
      </c>
      <c r="B39" s="65"/>
      <c r="C39" s="21"/>
      <c r="D39" s="21"/>
      <c r="E39" s="21"/>
      <c r="F39" s="71"/>
    </row>
    <row r="40" spans="1:6" ht="12.75">
      <c r="A40" s="97" t="s">
        <v>9</v>
      </c>
      <c r="B40" s="65"/>
      <c r="C40" s="21"/>
      <c r="D40" s="21"/>
      <c r="E40" s="21"/>
      <c r="F40" s="71"/>
    </row>
    <row r="41" spans="1:6" ht="12.75">
      <c r="A41" s="97" t="s">
        <v>10</v>
      </c>
      <c r="B41" s="65"/>
      <c r="C41" s="21"/>
      <c r="D41" s="21"/>
      <c r="E41" s="21"/>
      <c r="F41" s="71"/>
    </row>
    <row r="42" spans="1:6" ht="12.75">
      <c r="A42" s="98" t="s">
        <v>17</v>
      </c>
      <c r="B42" s="66">
        <f>SUM(B39:B41)</f>
        <v>0</v>
      </c>
      <c r="C42" s="22">
        <f>SUM(C39:C41)</f>
        <v>0</v>
      </c>
      <c r="D42" s="22">
        <f>SUM(D39:D41)</f>
        <v>0</v>
      </c>
      <c r="E42" s="22">
        <f>SUM(E39:E41)</f>
        <v>0</v>
      </c>
      <c r="F42" s="72">
        <f>SUM(F39:F41)</f>
        <v>0</v>
      </c>
    </row>
    <row r="43" spans="1:6" ht="12.75">
      <c r="A43" s="99" t="s">
        <v>16</v>
      </c>
      <c r="B43" s="67">
        <f>B38+B42</f>
        <v>0</v>
      </c>
      <c r="C43" s="23">
        <f>C38+C42</f>
        <v>0</v>
      </c>
      <c r="D43" s="23">
        <f>D38+D42</f>
        <v>0</v>
      </c>
      <c r="E43" s="23">
        <f>E38+E42</f>
        <v>0</v>
      </c>
      <c r="F43" s="73">
        <f>F38+F42</f>
        <v>0</v>
      </c>
    </row>
    <row r="44" spans="1:7" ht="12.75">
      <c r="A44" s="97" t="s">
        <v>3</v>
      </c>
      <c r="B44" s="65">
        <v>591970</v>
      </c>
      <c r="C44" s="21">
        <v>624970</v>
      </c>
      <c r="D44" s="21">
        <v>637970</v>
      </c>
      <c r="E44" s="21">
        <f>C44-B44</f>
        <v>33000</v>
      </c>
      <c r="F44" s="71">
        <f>B44+E44</f>
        <v>624970</v>
      </c>
      <c r="G44" s="20"/>
    </row>
    <row r="45" spans="1:6" ht="12.75">
      <c r="A45" s="97" t="s">
        <v>4</v>
      </c>
      <c r="B45" s="65">
        <v>591860</v>
      </c>
      <c r="C45" s="21"/>
      <c r="D45" s="21">
        <v>591860</v>
      </c>
      <c r="E45" s="21"/>
      <c r="F45" s="71">
        <f>B45+E45</f>
        <v>591860</v>
      </c>
    </row>
    <row r="46" spans="1:6" ht="12.75">
      <c r="A46" s="97" t="s">
        <v>11</v>
      </c>
      <c r="B46" s="65">
        <v>592000</v>
      </c>
      <c r="C46" s="21"/>
      <c r="D46" s="21">
        <v>591860</v>
      </c>
      <c r="E46" s="21">
        <f>D46-B46</f>
        <v>-140</v>
      </c>
      <c r="F46" s="71">
        <f>B46+E46</f>
        <v>591860</v>
      </c>
    </row>
    <row r="47" spans="1:6" ht="12.75">
      <c r="A47" s="98" t="s">
        <v>20</v>
      </c>
      <c r="B47" s="66">
        <f>SUM(B44:B46)</f>
        <v>1775830</v>
      </c>
      <c r="C47" s="22">
        <f>SUM(C44:C46)</f>
        <v>624970</v>
      </c>
      <c r="D47" s="22">
        <f>SUM(D44:D46)</f>
        <v>1821690</v>
      </c>
      <c r="E47" s="22">
        <f>SUM(E44:E46)</f>
        <v>32860</v>
      </c>
      <c r="F47" s="72">
        <f>SUM(F44:F46)</f>
        <v>1808690</v>
      </c>
    </row>
    <row r="48" spans="1:6" ht="12.75">
      <c r="A48" s="99" t="s">
        <v>18</v>
      </c>
      <c r="B48" s="67">
        <f>B43+B47</f>
        <v>1775830</v>
      </c>
      <c r="C48" s="23">
        <f>C43+C47</f>
        <v>624970</v>
      </c>
      <c r="D48" s="23">
        <f>D43+D47</f>
        <v>1821690</v>
      </c>
      <c r="E48" s="23">
        <f>E43+E47</f>
        <v>32860</v>
      </c>
      <c r="F48" s="73">
        <f>F43+F47</f>
        <v>1808690</v>
      </c>
    </row>
    <row r="49" spans="1:6" ht="12.75">
      <c r="A49" s="97" t="s">
        <v>0</v>
      </c>
      <c r="B49" s="65">
        <v>591970</v>
      </c>
      <c r="C49" s="21"/>
      <c r="D49" s="21"/>
      <c r="E49" s="21"/>
      <c r="F49" s="71">
        <f>B49+E49</f>
        <v>591970</v>
      </c>
    </row>
    <row r="50" spans="1:6" ht="12.75">
      <c r="A50" s="97" t="s">
        <v>1</v>
      </c>
      <c r="B50" s="65"/>
      <c r="C50" s="21"/>
      <c r="D50" s="21"/>
      <c r="E50" s="21"/>
      <c r="F50" s="71">
        <f>B50+E50</f>
        <v>0</v>
      </c>
    </row>
    <row r="51" spans="1:6" ht="12.75">
      <c r="A51" s="97" t="s">
        <v>2</v>
      </c>
      <c r="B51" s="65"/>
      <c r="C51" s="21"/>
      <c r="D51" s="21"/>
      <c r="E51" s="21"/>
      <c r="F51" s="71">
        <f>B51+E51</f>
        <v>0</v>
      </c>
    </row>
    <row r="52" spans="1:6" ht="12.75">
      <c r="A52" s="98" t="s">
        <v>21</v>
      </c>
      <c r="B52" s="66">
        <f>SUM(B49:B51)</f>
        <v>591970</v>
      </c>
      <c r="C52" s="22">
        <f>SUM(C49:C51)</f>
        <v>0</v>
      </c>
      <c r="D52" s="22">
        <f>SUM(D49:D51)</f>
        <v>0</v>
      </c>
      <c r="E52" s="22">
        <f>SUM(E49:E51)</f>
        <v>0</v>
      </c>
      <c r="F52" s="72">
        <f>SUM(F49:F51)</f>
        <v>591970</v>
      </c>
    </row>
    <row r="53" spans="1:6" ht="12.75">
      <c r="A53" s="99" t="s">
        <v>19</v>
      </c>
      <c r="B53" s="67">
        <f>B47+B52</f>
        <v>2367800</v>
      </c>
      <c r="C53" s="23">
        <f>C47+C52</f>
        <v>624970</v>
      </c>
      <c r="D53" s="23">
        <f>D47+D52</f>
        <v>1821690</v>
      </c>
      <c r="E53" s="23">
        <f>E47+E52</f>
        <v>32860</v>
      </c>
      <c r="F53" s="73">
        <f>F47+F52</f>
        <v>2400660</v>
      </c>
    </row>
    <row r="54" spans="1:6" ht="13.5" thickBot="1">
      <c r="A54" s="97" t="s">
        <v>22</v>
      </c>
      <c r="B54" s="77">
        <f>B43+B53</f>
        <v>2367800</v>
      </c>
      <c r="C54" s="74">
        <f>C43+C53</f>
        <v>624970</v>
      </c>
      <c r="D54" s="74">
        <f>D43+D53</f>
        <v>1821690</v>
      </c>
      <c r="E54" s="74">
        <f>E43+E53</f>
        <v>32860</v>
      </c>
      <c r="F54" s="75">
        <f>F43+F53</f>
        <v>2400660</v>
      </c>
    </row>
    <row r="55" spans="2:6" ht="12.75">
      <c r="B55" s="20"/>
      <c r="C55" s="20"/>
      <c r="D55" s="20"/>
      <c r="E55" s="20"/>
      <c r="F55" s="20"/>
    </row>
    <row r="56" spans="2:6" ht="12.75">
      <c r="B56" s="20"/>
      <c r="C56" s="20"/>
      <c r="D56" s="20"/>
      <c r="E56" s="20"/>
      <c r="F56" s="20"/>
    </row>
    <row r="57" spans="2:6" ht="12.75">
      <c r="B57" s="20"/>
      <c r="C57" s="20"/>
      <c r="D57" s="20"/>
      <c r="E57" s="20"/>
      <c r="F57" s="20"/>
    </row>
    <row r="58" spans="1:6" ht="13.5" thickBot="1">
      <c r="A58" s="88" t="s">
        <v>25</v>
      </c>
      <c r="B58" s="90"/>
      <c r="C58" s="90"/>
      <c r="D58" s="90"/>
      <c r="E58" s="90"/>
      <c r="F58" s="90"/>
    </row>
    <row r="59" spans="1:6" ht="12.75">
      <c r="A59" s="91"/>
      <c r="B59" s="92"/>
      <c r="C59" s="93" t="s">
        <v>70</v>
      </c>
      <c r="D59" s="93"/>
      <c r="E59" s="94"/>
      <c r="F59" s="68"/>
    </row>
    <row r="60" spans="1:6" ht="39">
      <c r="A60" s="95" t="s">
        <v>12</v>
      </c>
      <c r="B60" s="63" t="s">
        <v>38</v>
      </c>
      <c r="C60" s="26" t="s">
        <v>74</v>
      </c>
      <c r="D60" s="26" t="s">
        <v>75</v>
      </c>
      <c r="E60" s="96" t="s">
        <v>76</v>
      </c>
      <c r="F60" s="69" t="s">
        <v>39</v>
      </c>
    </row>
    <row r="61" spans="1:6" ht="12.75">
      <c r="A61" s="61">
        <v>0</v>
      </c>
      <c r="B61" s="64"/>
      <c r="C61" s="61"/>
      <c r="D61" s="61"/>
      <c r="E61" s="61"/>
      <c r="F61" s="70"/>
    </row>
    <row r="62" spans="1:7" ht="12.75">
      <c r="A62" s="97" t="s">
        <v>5</v>
      </c>
      <c r="B62" s="65"/>
      <c r="C62" s="21"/>
      <c r="D62" s="21"/>
      <c r="E62" s="21"/>
      <c r="F62" s="71"/>
      <c r="G62" s="20"/>
    </row>
    <row r="63" spans="1:7" ht="12.75">
      <c r="A63" s="97" t="s">
        <v>6</v>
      </c>
      <c r="B63" s="65"/>
      <c r="C63" s="21"/>
      <c r="D63" s="21"/>
      <c r="E63" s="21"/>
      <c r="F63" s="71"/>
      <c r="G63" s="20"/>
    </row>
    <row r="64" spans="1:7" ht="12.75">
      <c r="A64" s="97" t="s">
        <v>7</v>
      </c>
      <c r="B64" s="65"/>
      <c r="C64" s="21"/>
      <c r="D64" s="21"/>
      <c r="E64" s="21"/>
      <c r="F64" s="71"/>
      <c r="G64" s="20"/>
    </row>
    <row r="65" spans="1:7" ht="12.75">
      <c r="A65" s="98" t="s">
        <v>15</v>
      </c>
      <c r="B65" s="66">
        <f>SUM(B62:B64)</f>
        <v>0</v>
      </c>
      <c r="C65" s="22">
        <f>SUM(C62:C64)</f>
        <v>0</v>
      </c>
      <c r="D65" s="22">
        <f>SUM(D62:D64)</f>
        <v>0</v>
      </c>
      <c r="E65" s="22">
        <f>SUM(E62:E64)</f>
        <v>0</v>
      </c>
      <c r="F65" s="72">
        <f>SUM(F62:F64)</f>
        <v>0</v>
      </c>
      <c r="G65" s="20"/>
    </row>
    <row r="66" spans="1:7" ht="12.75">
      <c r="A66" s="97" t="s">
        <v>8</v>
      </c>
      <c r="B66" s="65"/>
      <c r="C66" s="21"/>
      <c r="D66" s="21"/>
      <c r="E66" s="21"/>
      <c r="F66" s="71"/>
      <c r="G66" s="20"/>
    </row>
    <row r="67" spans="1:7" ht="12.75">
      <c r="A67" s="97" t="s">
        <v>9</v>
      </c>
      <c r="B67" s="65"/>
      <c r="C67" s="21"/>
      <c r="D67" s="21"/>
      <c r="E67" s="21"/>
      <c r="F67" s="71"/>
      <c r="G67" s="20"/>
    </row>
    <row r="68" spans="1:7" ht="12.75">
      <c r="A68" s="97" t="s">
        <v>10</v>
      </c>
      <c r="B68" s="65"/>
      <c r="C68" s="21"/>
      <c r="D68" s="21"/>
      <c r="E68" s="21"/>
      <c r="F68" s="71"/>
      <c r="G68" s="20"/>
    </row>
    <row r="69" spans="1:6" ht="12.75">
      <c r="A69" s="98" t="s">
        <v>17</v>
      </c>
      <c r="B69" s="66">
        <f>SUM(B66:B68)</f>
        <v>0</v>
      </c>
      <c r="C69" s="22">
        <f>SUM(C66:C68)</f>
        <v>0</v>
      </c>
      <c r="D69" s="22">
        <f>SUM(D66:D68)</f>
        <v>0</v>
      </c>
      <c r="E69" s="22">
        <f>SUM(E66:E68)</f>
        <v>0</v>
      </c>
      <c r="F69" s="72">
        <f>SUM(F66:F68)</f>
        <v>0</v>
      </c>
    </row>
    <row r="70" spans="1:6" ht="12.75">
      <c r="A70" s="99" t="s">
        <v>16</v>
      </c>
      <c r="B70" s="67">
        <f>B65+B69</f>
        <v>0</v>
      </c>
      <c r="C70" s="23">
        <f>C65+C69</f>
        <v>0</v>
      </c>
      <c r="D70" s="23">
        <f>D65+D69</f>
        <v>0</v>
      </c>
      <c r="E70" s="23">
        <f>E65+E69</f>
        <v>0</v>
      </c>
      <c r="F70" s="73">
        <f>F65+F69</f>
        <v>0</v>
      </c>
    </row>
    <row r="71" spans="1:6" ht="12.75">
      <c r="A71" s="97" t="s">
        <v>3</v>
      </c>
      <c r="B71" s="65">
        <v>253850</v>
      </c>
      <c r="C71" s="21">
        <v>261070</v>
      </c>
      <c r="D71" s="21">
        <v>253850</v>
      </c>
      <c r="E71" s="21">
        <f>D71-B71</f>
        <v>0</v>
      </c>
      <c r="F71" s="71">
        <f>B71</f>
        <v>253850</v>
      </c>
    </row>
    <row r="72" spans="1:6" ht="12.75">
      <c r="A72" s="97" t="s">
        <v>4</v>
      </c>
      <c r="B72" s="65">
        <v>252530</v>
      </c>
      <c r="C72" s="21"/>
      <c r="D72" s="21">
        <v>252530</v>
      </c>
      <c r="E72" s="21"/>
      <c r="F72" s="71">
        <f>B72+E72</f>
        <v>252530</v>
      </c>
    </row>
    <row r="73" spans="1:6" ht="12.75">
      <c r="A73" s="97" t="s">
        <v>11</v>
      </c>
      <c r="B73" s="65">
        <v>249760</v>
      </c>
      <c r="C73" s="21"/>
      <c r="D73" s="21">
        <v>249760</v>
      </c>
      <c r="E73" s="21"/>
      <c r="F73" s="71">
        <f>B73+E73</f>
        <v>249760</v>
      </c>
    </row>
    <row r="74" spans="1:6" ht="12.75">
      <c r="A74" s="98" t="s">
        <v>20</v>
      </c>
      <c r="B74" s="66">
        <f>SUM(B71:B73)</f>
        <v>756140</v>
      </c>
      <c r="C74" s="22">
        <f>SUM(C71:C73)</f>
        <v>261070</v>
      </c>
      <c r="D74" s="22">
        <f>SUM(D71:D73)</f>
        <v>756140</v>
      </c>
      <c r="E74" s="22">
        <f>SUM(E71:E73)</f>
        <v>0</v>
      </c>
      <c r="F74" s="72">
        <f>SUM(F71:F73)</f>
        <v>756140</v>
      </c>
    </row>
    <row r="75" spans="1:6" ht="12.75">
      <c r="A75" s="99" t="s">
        <v>18</v>
      </c>
      <c r="B75" s="67">
        <f>B70+B74</f>
        <v>756140</v>
      </c>
      <c r="C75" s="23">
        <f>C70+C74</f>
        <v>261070</v>
      </c>
      <c r="D75" s="23">
        <f>D70+D74</f>
        <v>756140</v>
      </c>
      <c r="E75" s="23">
        <f>E70+E74</f>
        <v>0</v>
      </c>
      <c r="F75" s="73">
        <f>F70+F74</f>
        <v>756140</v>
      </c>
    </row>
    <row r="76" spans="1:6" ht="12.75">
      <c r="A76" s="97" t="s">
        <v>0</v>
      </c>
      <c r="B76" s="65">
        <v>241620</v>
      </c>
      <c r="C76" s="21"/>
      <c r="D76" s="21"/>
      <c r="E76" s="21"/>
      <c r="F76" s="71">
        <f>B76+E76</f>
        <v>241620</v>
      </c>
    </row>
    <row r="77" spans="1:6" ht="12.75">
      <c r="A77" s="97" t="s">
        <v>1</v>
      </c>
      <c r="B77" s="65"/>
      <c r="C77" s="21"/>
      <c r="D77" s="21"/>
      <c r="E77" s="21"/>
      <c r="F77" s="71">
        <f>B77+E77</f>
        <v>0</v>
      </c>
    </row>
    <row r="78" spans="1:6" ht="12.75">
      <c r="A78" s="97" t="s">
        <v>2</v>
      </c>
      <c r="B78" s="65"/>
      <c r="C78" s="21"/>
      <c r="D78" s="21"/>
      <c r="E78" s="21"/>
      <c r="F78" s="71">
        <f>B78+E78</f>
        <v>0</v>
      </c>
    </row>
    <row r="79" spans="1:6" ht="12.75">
      <c r="A79" s="98" t="s">
        <v>21</v>
      </c>
      <c r="B79" s="66">
        <f>SUM(B76:B78)</f>
        <v>241620</v>
      </c>
      <c r="C79" s="22">
        <f>SUM(C76:C78)</f>
        <v>0</v>
      </c>
      <c r="D79" s="22">
        <f>SUM(D76:D78)</f>
        <v>0</v>
      </c>
      <c r="E79" s="22">
        <f>SUM(E76:E78)</f>
        <v>0</v>
      </c>
      <c r="F79" s="72">
        <f>SUM(F76:F78)</f>
        <v>241620</v>
      </c>
    </row>
    <row r="80" spans="1:6" ht="12.75">
      <c r="A80" s="99" t="s">
        <v>19</v>
      </c>
      <c r="B80" s="67">
        <f>B74+B79</f>
        <v>997760</v>
      </c>
      <c r="C80" s="23">
        <f>C74+C79</f>
        <v>261070</v>
      </c>
      <c r="D80" s="23">
        <f>D74+D79</f>
        <v>756140</v>
      </c>
      <c r="E80" s="23">
        <f>E74+E79</f>
        <v>0</v>
      </c>
      <c r="F80" s="73">
        <f>F74+F79</f>
        <v>997760</v>
      </c>
    </row>
    <row r="81" spans="1:6" ht="13.5" thickBot="1">
      <c r="A81" s="97" t="s">
        <v>22</v>
      </c>
      <c r="B81" s="77">
        <f>B70+B80</f>
        <v>997760</v>
      </c>
      <c r="C81" s="74">
        <f>C70+C80</f>
        <v>261070</v>
      </c>
      <c r="D81" s="74">
        <f>D70+D80</f>
        <v>756140</v>
      </c>
      <c r="E81" s="74">
        <f>E70+E80</f>
        <v>0</v>
      </c>
      <c r="F81" s="75">
        <f>F70+F80</f>
        <v>997760</v>
      </c>
    </row>
    <row r="82" spans="1:6" ht="12.75">
      <c r="A82" s="34"/>
      <c r="B82" s="76"/>
      <c r="C82" s="76"/>
      <c r="D82" s="76"/>
      <c r="E82" s="76"/>
      <c r="F82" s="76"/>
    </row>
    <row r="83" spans="1:6" ht="12.75">
      <c r="A83" s="34"/>
      <c r="B83" s="76"/>
      <c r="C83" s="76"/>
      <c r="D83" s="76"/>
      <c r="E83" s="76"/>
      <c r="F83" s="76"/>
    </row>
    <row r="84" spans="1:6" ht="12.75">
      <c r="A84" s="34"/>
      <c r="B84" s="76"/>
      <c r="C84" s="76"/>
      <c r="D84" s="76"/>
      <c r="E84" s="76"/>
      <c r="F84" s="76"/>
    </row>
    <row r="85" spans="1:6" ht="12.75">
      <c r="A85" s="34"/>
      <c r="B85" s="76"/>
      <c r="C85" s="76"/>
      <c r="D85" s="76"/>
      <c r="E85" s="76"/>
      <c r="F85" s="76"/>
    </row>
    <row r="86" spans="2:6" ht="14.25" customHeight="1">
      <c r="B86" s="20"/>
      <c r="C86" s="20"/>
      <c r="D86" s="20"/>
      <c r="E86" s="20"/>
      <c r="F86" s="20"/>
    </row>
    <row r="87" spans="1:6" ht="12.75">
      <c r="A87" s="88"/>
      <c r="B87" s="90"/>
      <c r="C87" s="101"/>
      <c r="D87" s="101"/>
      <c r="E87" s="90"/>
      <c r="F87" s="90"/>
    </row>
    <row r="88" spans="1:6" ht="13.5" thickBot="1">
      <c r="A88" s="88" t="s">
        <v>27</v>
      </c>
      <c r="B88" s="90"/>
      <c r="C88" s="90"/>
      <c r="D88" s="90"/>
      <c r="E88" s="90"/>
      <c r="F88" s="90"/>
    </row>
    <row r="89" spans="1:6" ht="12.75">
      <c r="A89" s="91"/>
      <c r="B89" s="92"/>
      <c r="C89" s="93" t="s">
        <v>70</v>
      </c>
      <c r="D89" s="93"/>
      <c r="E89" s="94"/>
      <c r="F89" s="68"/>
    </row>
    <row r="90" spans="1:6" ht="39">
      <c r="A90" s="95" t="s">
        <v>12</v>
      </c>
      <c r="B90" s="63" t="s">
        <v>38</v>
      </c>
      <c r="C90" s="26" t="s">
        <v>74</v>
      </c>
      <c r="D90" s="26" t="s">
        <v>75</v>
      </c>
      <c r="E90" s="96" t="s">
        <v>76</v>
      </c>
      <c r="F90" s="69" t="s">
        <v>39</v>
      </c>
    </row>
    <row r="91" spans="1:6" ht="12.75">
      <c r="A91" s="61">
        <v>0</v>
      </c>
      <c r="B91" s="64"/>
      <c r="C91" s="61"/>
      <c r="D91" s="61"/>
      <c r="E91" s="61"/>
      <c r="F91" s="70"/>
    </row>
    <row r="92" spans="1:6" ht="12.75">
      <c r="A92" s="97" t="s">
        <v>5</v>
      </c>
      <c r="B92" s="65"/>
      <c r="C92" s="21"/>
      <c r="D92" s="21"/>
      <c r="E92" s="21"/>
      <c r="F92" s="71"/>
    </row>
    <row r="93" spans="1:6" ht="12.75">
      <c r="A93" s="97" t="s">
        <v>6</v>
      </c>
      <c r="B93" s="65"/>
      <c r="C93" s="21"/>
      <c r="D93" s="21"/>
      <c r="E93" s="21"/>
      <c r="F93" s="71"/>
    </row>
    <row r="94" spans="1:6" ht="12.75">
      <c r="A94" s="97" t="s">
        <v>7</v>
      </c>
      <c r="B94" s="65"/>
      <c r="C94" s="21"/>
      <c r="D94" s="21"/>
      <c r="E94" s="21"/>
      <c r="F94" s="71"/>
    </row>
    <row r="95" spans="1:6" ht="12.75">
      <c r="A95" s="98" t="s">
        <v>15</v>
      </c>
      <c r="B95" s="66">
        <f>SUM(B92:B94)</f>
        <v>0</v>
      </c>
      <c r="C95" s="22">
        <f>SUM(C92:C94)</f>
        <v>0</v>
      </c>
      <c r="D95" s="22">
        <f>SUM(D92:D94)</f>
        <v>0</v>
      </c>
      <c r="E95" s="22">
        <f>SUM(E92:E94)</f>
        <v>0</v>
      </c>
      <c r="F95" s="72">
        <f>SUM(F92:F94)</f>
        <v>0</v>
      </c>
    </row>
    <row r="96" spans="1:6" ht="12.75">
      <c r="A96" s="97" t="s">
        <v>8</v>
      </c>
      <c r="B96" s="65"/>
      <c r="C96" s="21"/>
      <c r="D96" s="21"/>
      <c r="E96" s="21"/>
      <c r="F96" s="71"/>
    </row>
    <row r="97" spans="1:6" ht="12.75">
      <c r="A97" s="97" t="s">
        <v>9</v>
      </c>
      <c r="B97" s="65"/>
      <c r="C97" s="21"/>
      <c r="D97" s="21"/>
      <c r="E97" s="21"/>
      <c r="F97" s="71"/>
    </row>
    <row r="98" spans="1:6" ht="12.75">
      <c r="A98" s="97" t="s">
        <v>10</v>
      </c>
      <c r="B98" s="65"/>
      <c r="C98" s="21"/>
      <c r="D98" s="21"/>
      <c r="E98" s="21"/>
      <c r="F98" s="71"/>
    </row>
    <row r="99" spans="1:6" ht="12.75">
      <c r="A99" s="98" t="s">
        <v>17</v>
      </c>
      <c r="B99" s="66">
        <f>SUM(B96:B98)</f>
        <v>0</v>
      </c>
      <c r="C99" s="22">
        <f>SUM(C96:C98)</f>
        <v>0</v>
      </c>
      <c r="D99" s="22">
        <f>SUM(D96:D98)</f>
        <v>0</v>
      </c>
      <c r="E99" s="22">
        <f>SUM(E96:E98)</f>
        <v>0</v>
      </c>
      <c r="F99" s="72">
        <f>SUM(F96:F98)</f>
        <v>0</v>
      </c>
    </row>
    <row r="100" spans="1:6" ht="12.75">
      <c r="A100" s="99" t="s">
        <v>16</v>
      </c>
      <c r="B100" s="67">
        <f>B95+B99</f>
        <v>0</v>
      </c>
      <c r="C100" s="23">
        <f>C95+C99</f>
        <v>0</v>
      </c>
      <c r="D100" s="23">
        <f>D95+D99</f>
        <v>0</v>
      </c>
      <c r="E100" s="23">
        <f>E95+E99</f>
        <v>0</v>
      </c>
      <c r="F100" s="73">
        <f>F95+F99</f>
        <v>0</v>
      </c>
    </row>
    <row r="101" spans="1:6" ht="12.75">
      <c r="A101" s="97" t="s">
        <v>3</v>
      </c>
      <c r="B101" s="65">
        <v>288080</v>
      </c>
      <c r="C101" s="21">
        <v>291350</v>
      </c>
      <c r="D101" s="21">
        <v>288080</v>
      </c>
      <c r="E101" s="21">
        <f>D101-B101</f>
        <v>0</v>
      </c>
      <c r="F101" s="21">
        <f>B101</f>
        <v>288080</v>
      </c>
    </row>
    <row r="102" spans="1:6" ht="12.75">
      <c r="A102" s="97" t="s">
        <v>4</v>
      </c>
      <c r="B102" s="65">
        <v>291350</v>
      </c>
      <c r="C102" s="21"/>
      <c r="D102" s="21">
        <v>291350</v>
      </c>
      <c r="E102" s="21"/>
      <c r="F102" s="71">
        <f>B102+E102</f>
        <v>291350</v>
      </c>
    </row>
    <row r="103" spans="1:6" ht="12.75">
      <c r="A103" s="97" t="s">
        <v>11</v>
      </c>
      <c r="B103" s="65">
        <v>287130</v>
      </c>
      <c r="C103" s="21"/>
      <c r="D103" s="21">
        <v>287130</v>
      </c>
      <c r="E103" s="21"/>
      <c r="F103" s="71">
        <f>B103+E103</f>
        <v>287130</v>
      </c>
    </row>
    <row r="104" spans="1:6" ht="12.75">
      <c r="A104" s="98" t="s">
        <v>20</v>
      </c>
      <c r="B104" s="66">
        <f>SUM(B101:B103)</f>
        <v>866560</v>
      </c>
      <c r="C104" s="22">
        <f>SUM(C101:C103)</f>
        <v>291350</v>
      </c>
      <c r="D104" s="22">
        <f>SUM(D101:D103)</f>
        <v>866560</v>
      </c>
      <c r="E104" s="22">
        <f>SUM(E101:E103)</f>
        <v>0</v>
      </c>
      <c r="F104" s="72">
        <f>SUM(F101:F103)</f>
        <v>866560</v>
      </c>
    </row>
    <row r="105" spans="1:6" ht="12.75">
      <c r="A105" s="99" t="s">
        <v>18</v>
      </c>
      <c r="B105" s="67">
        <f>B100+B104</f>
        <v>866560</v>
      </c>
      <c r="C105" s="23">
        <f>C100+C104</f>
        <v>291350</v>
      </c>
      <c r="D105" s="23">
        <f>D100+D104</f>
        <v>866560</v>
      </c>
      <c r="E105" s="23">
        <f>E100+E104</f>
        <v>0</v>
      </c>
      <c r="F105" s="73">
        <f>F100+F104</f>
        <v>866560</v>
      </c>
    </row>
    <row r="106" spans="1:6" ht="12.75">
      <c r="A106" s="97" t="s">
        <v>0</v>
      </c>
      <c r="B106" s="65">
        <v>288050</v>
      </c>
      <c r="C106" s="21"/>
      <c r="D106" s="21"/>
      <c r="E106" s="21"/>
      <c r="F106" s="71">
        <f>B106+E106</f>
        <v>288050</v>
      </c>
    </row>
    <row r="107" spans="1:6" ht="12.75">
      <c r="A107" s="97" t="s">
        <v>1</v>
      </c>
      <c r="B107" s="65"/>
      <c r="C107" s="21"/>
      <c r="D107" s="21"/>
      <c r="E107" s="21"/>
      <c r="F107" s="71">
        <f>B107+E107</f>
        <v>0</v>
      </c>
    </row>
    <row r="108" spans="1:6" ht="12.75">
      <c r="A108" s="97" t="s">
        <v>2</v>
      </c>
      <c r="B108" s="65"/>
      <c r="C108" s="21"/>
      <c r="D108" s="21"/>
      <c r="E108" s="21"/>
      <c r="F108" s="71">
        <f>B108+E108</f>
        <v>0</v>
      </c>
    </row>
    <row r="109" spans="1:6" ht="12.75">
      <c r="A109" s="98" t="s">
        <v>21</v>
      </c>
      <c r="B109" s="66">
        <f>SUM(B106:B108)</f>
        <v>288050</v>
      </c>
      <c r="C109" s="22">
        <f>SUM(C106:C108)</f>
        <v>0</v>
      </c>
      <c r="D109" s="22">
        <f>SUM(D106:D108)</f>
        <v>0</v>
      </c>
      <c r="E109" s="22">
        <f>SUM(E106:E108)</f>
        <v>0</v>
      </c>
      <c r="F109" s="72">
        <f>SUM(F106:F108)</f>
        <v>288050</v>
      </c>
    </row>
    <row r="110" spans="1:6" ht="12.75">
      <c r="A110" s="99" t="s">
        <v>19</v>
      </c>
      <c r="B110" s="67">
        <f>B104+B109</f>
        <v>1154610</v>
      </c>
      <c r="C110" s="23">
        <f>C104+C109</f>
        <v>291350</v>
      </c>
      <c r="D110" s="23">
        <f>D104+D109</f>
        <v>866560</v>
      </c>
      <c r="E110" s="23">
        <f>E104+E109</f>
        <v>0</v>
      </c>
      <c r="F110" s="73">
        <f>F104+F109</f>
        <v>1154610</v>
      </c>
    </row>
    <row r="111" spans="1:6" ht="13.5" thickBot="1">
      <c r="A111" s="97" t="s">
        <v>22</v>
      </c>
      <c r="B111" s="77">
        <f>B100+B110</f>
        <v>1154610</v>
      </c>
      <c r="C111" s="74">
        <f>C100+C110</f>
        <v>291350</v>
      </c>
      <c r="D111" s="74">
        <f>D100+D110</f>
        <v>866560</v>
      </c>
      <c r="E111" s="74">
        <f>E100+E110</f>
        <v>0</v>
      </c>
      <c r="F111" s="75">
        <f>F100+F110</f>
        <v>1154610</v>
      </c>
    </row>
    <row r="112" spans="1:6" ht="12.75">
      <c r="A112" s="76"/>
      <c r="B112" s="76"/>
      <c r="C112" s="76"/>
      <c r="D112" s="76"/>
      <c r="E112" s="76"/>
      <c r="F112" s="76"/>
    </row>
    <row r="113" spans="1:6" ht="12.75">
      <c r="A113" s="76"/>
      <c r="B113" s="76"/>
      <c r="C113" s="76"/>
      <c r="D113" s="76"/>
      <c r="E113" s="76"/>
      <c r="F113" s="76"/>
    </row>
    <row r="114" spans="2:6" ht="12.75">
      <c r="B114" s="20"/>
      <c r="C114" s="20"/>
      <c r="D114" s="20"/>
      <c r="E114" s="20"/>
      <c r="F114" s="20"/>
    </row>
    <row r="115" spans="1:6" ht="13.5" thickBot="1">
      <c r="A115" s="88" t="s">
        <v>26</v>
      </c>
      <c r="B115" s="90"/>
      <c r="C115" s="90"/>
      <c r="D115" s="90"/>
      <c r="E115" s="90"/>
      <c r="F115" s="90"/>
    </row>
    <row r="116" spans="1:6" ht="12.75">
      <c r="A116" s="91"/>
      <c r="B116" s="92"/>
      <c r="C116" s="93" t="s">
        <v>70</v>
      </c>
      <c r="D116" s="93"/>
      <c r="E116" s="94"/>
      <c r="F116" s="68"/>
    </row>
    <row r="117" spans="1:6" ht="39">
      <c r="A117" s="95" t="s">
        <v>12</v>
      </c>
      <c r="B117" s="63" t="s">
        <v>38</v>
      </c>
      <c r="C117" s="26" t="s">
        <v>74</v>
      </c>
      <c r="D117" s="26" t="s">
        <v>75</v>
      </c>
      <c r="E117" s="96" t="s">
        <v>76</v>
      </c>
      <c r="F117" s="69" t="s">
        <v>39</v>
      </c>
    </row>
    <row r="118" spans="1:6" ht="12.75">
      <c r="A118" s="61">
        <v>0</v>
      </c>
      <c r="B118" s="64"/>
      <c r="C118" s="61"/>
      <c r="D118" s="61"/>
      <c r="E118" s="61"/>
      <c r="F118" s="70"/>
    </row>
    <row r="119" spans="1:6" ht="12.75">
      <c r="A119" s="97" t="s">
        <v>5</v>
      </c>
      <c r="B119" s="65"/>
      <c r="C119" s="21"/>
      <c r="D119" s="21"/>
      <c r="E119" s="21"/>
      <c r="F119" s="71"/>
    </row>
    <row r="120" spans="1:6" ht="12.75">
      <c r="A120" s="97" t="s">
        <v>6</v>
      </c>
      <c r="B120" s="65"/>
      <c r="C120" s="21"/>
      <c r="D120" s="21"/>
      <c r="E120" s="21"/>
      <c r="F120" s="71"/>
    </row>
    <row r="121" spans="1:6" ht="12.75">
      <c r="A121" s="97" t="s">
        <v>7</v>
      </c>
      <c r="B121" s="65"/>
      <c r="C121" s="21"/>
      <c r="D121" s="21"/>
      <c r="E121" s="21"/>
      <c r="F121" s="71"/>
    </row>
    <row r="122" spans="1:6" ht="12.75">
      <c r="A122" s="98" t="s">
        <v>15</v>
      </c>
      <c r="B122" s="66">
        <f>SUM(B119:B121)</f>
        <v>0</v>
      </c>
      <c r="C122" s="22">
        <f>SUM(C119:C121)</f>
        <v>0</v>
      </c>
      <c r="D122" s="22">
        <f>SUM(D119:D121)</f>
        <v>0</v>
      </c>
      <c r="E122" s="22">
        <f>SUM(E119:E121)</f>
        <v>0</v>
      </c>
      <c r="F122" s="72">
        <f>SUM(F119:F121)</f>
        <v>0</v>
      </c>
    </row>
    <row r="123" spans="1:6" ht="12.75">
      <c r="A123" s="97" t="s">
        <v>8</v>
      </c>
      <c r="B123" s="65"/>
      <c r="C123" s="21"/>
      <c r="D123" s="21"/>
      <c r="E123" s="21"/>
      <c r="F123" s="71"/>
    </row>
    <row r="124" spans="1:6" ht="12.75">
      <c r="A124" s="97" t="s">
        <v>9</v>
      </c>
      <c r="B124" s="65"/>
      <c r="C124" s="21"/>
      <c r="D124" s="21"/>
      <c r="E124" s="21"/>
      <c r="F124" s="71"/>
    </row>
    <row r="125" spans="1:6" ht="12.75">
      <c r="A125" s="97" t="s">
        <v>10</v>
      </c>
      <c r="B125" s="65"/>
      <c r="C125" s="21"/>
      <c r="D125" s="21"/>
      <c r="E125" s="21"/>
      <c r="F125" s="71"/>
    </row>
    <row r="126" spans="1:6" ht="12.75">
      <c r="A126" s="98" t="s">
        <v>17</v>
      </c>
      <c r="B126" s="66">
        <f>SUM(B123:B125)</f>
        <v>0</v>
      </c>
      <c r="C126" s="22">
        <f>SUM(C123:C125)</f>
        <v>0</v>
      </c>
      <c r="D126" s="22">
        <f>SUM(D123:D125)</f>
        <v>0</v>
      </c>
      <c r="E126" s="22">
        <f>SUM(E123:E125)</f>
        <v>0</v>
      </c>
      <c r="F126" s="72">
        <f>SUM(F123:F125)</f>
        <v>0</v>
      </c>
    </row>
    <row r="127" spans="1:6" ht="12.75">
      <c r="A127" s="99" t="s">
        <v>16</v>
      </c>
      <c r="B127" s="67">
        <f>B122+B126</f>
        <v>0</v>
      </c>
      <c r="C127" s="23">
        <f>C122+C126</f>
        <v>0</v>
      </c>
      <c r="D127" s="23">
        <f>D122+D126</f>
        <v>0</v>
      </c>
      <c r="E127" s="23">
        <f>E122+E126</f>
        <v>0</v>
      </c>
      <c r="F127" s="73">
        <f>F122+F126</f>
        <v>0</v>
      </c>
    </row>
    <row r="128" spans="1:7" ht="12.75">
      <c r="A128" s="97" t="s">
        <v>3</v>
      </c>
      <c r="B128" s="65">
        <v>244560</v>
      </c>
      <c r="C128" s="21">
        <v>250520</v>
      </c>
      <c r="D128" s="21">
        <v>244230</v>
      </c>
      <c r="E128" s="21">
        <f>D128-B128</f>
        <v>-330</v>
      </c>
      <c r="F128" s="71">
        <f>B128+E128</f>
        <v>244230</v>
      </c>
      <c r="G128" s="20"/>
    </row>
    <row r="129" spans="1:6" ht="12.75">
      <c r="A129" s="97" t="s">
        <v>4</v>
      </c>
      <c r="B129" s="65">
        <v>247720</v>
      </c>
      <c r="C129" s="21"/>
      <c r="D129" s="21">
        <v>247710</v>
      </c>
      <c r="E129" s="21">
        <f>D129-B129</f>
        <v>-10</v>
      </c>
      <c r="F129" s="71">
        <f>B129+E129</f>
        <v>247710</v>
      </c>
    </row>
    <row r="130" spans="1:6" ht="12.75">
      <c r="A130" s="97" t="s">
        <v>11</v>
      </c>
      <c r="B130" s="65">
        <v>240540</v>
      </c>
      <c r="C130" s="21"/>
      <c r="D130" s="21">
        <v>240130</v>
      </c>
      <c r="E130" s="21">
        <f>D130-B130</f>
        <v>-410</v>
      </c>
      <c r="F130" s="71">
        <f>B130+E130</f>
        <v>240130</v>
      </c>
    </row>
    <row r="131" spans="1:6" ht="12.75">
      <c r="A131" s="98" t="s">
        <v>20</v>
      </c>
      <c r="B131" s="66">
        <f>SUM(B128:B130)</f>
        <v>732820</v>
      </c>
      <c r="C131" s="22">
        <f>SUM(C128:C130)</f>
        <v>250520</v>
      </c>
      <c r="D131" s="22">
        <f>SUM(D128:D130)</f>
        <v>732070</v>
      </c>
      <c r="E131" s="22">
        <f>SUM(E128:E130)</f>
        <v>-750</v>
      </c>
      <c r="F131" s="72">
        <f>SUM(F128:F130)</f>
        <v>732070</v>
      </c>
    </row>
    <row r="132" spans="1:6" ht="12.75">
      <c r="A132" s="99" t="s">
        <v>18</v>
      </c>
      <c r="B132" s="67">
        <f>B127+B131</f>
        <v>732820</v>
      </c>
      <c r="C132" s="23">
        <f>C127+C131</f>
        <v>250520</v>
      </c>
      <c r="D132" s="23">
        <f>D127+D131</f>
        <v>732070</v>
      </c>
      <c r="E132" s="23">
        <f>E127+E131</f>
        <v>-750</v>
      </c>
      <c r="F132" s="73">
        <f>F127+F131</f>
        <v>732070</v>
      </c>
    </row>
    <row r="133" spans="1:6" ht="12.75">
      <c r="A133" s="97" t="s">
        <v>0</v>
      </c>
      <c r="B133" s="65">
        <v>239560</v>
      </c>
      <c r="C133" s="21"/>
      <c r="D133" s="21"/>
      <c r="E133" s="21"/>
      <c r="F133" s="71">
        <f>B133+E133</f>
        <v>239560</v>
      </c>
    </row>
    <row r="134" spans="1:6" ht="12.75">
      <c r="A134" s="97" t="s">
        <v>1</v>
      </c>
      <c r="B134" s="65"/>
      <c r="C134" s="21"/>
      <c r="D134" s="21"/>
      <c r="E134" s="21"/>
      <c r="F134" s="71">
        <f>B134+E134</f>
        <v>0</v>
      </c>
    </row>
    <row r="135" spans="1:6" ht="12.75">
      <c r="A135" s="97" t="s">
        <v>2</v>
      </c>
      <c r="B135" s="65"/>
      <c r="C135" s="21"/>
      <c r="D135" s="21"/>
      <c r="E135" s="21"/>
      <c r="F135" s="71">
        <f>B135+E135</f>
        <v>0</v>
      </c>
    </row>
    <row r="136" spans="1:6" ht="12.75">
      <c r="A136" s="98" t="s">
        <v>21</v>
      </c>
      <c r="B136" s="66">
        <f>SUM(B133:B135)</f>
        <v>239560</v>
      </c>
      <c r="C136" s="22">
        <f>SUM(C133:C135)</f>
        <v>0</v>
      </c>
      <c r="D136" s="22">
        <f>SUM(D133:D135)</f>
        <v>0</v>
      </c>
      <c r="E136" s="22">
        <f>SUM(E133:E135)</f>
        <v>0</v>
      </c>
      <c r="F136" s="72">
        <f>SUM(F133:F135)</f>
        <v>239560</v>
      </c>
    </row>
    <row r="137" spans="1:6" ht="12.75">
      <c r="A137" s="99" t="s">
        <v>19</v>
      </c>
      <c r="B137" s="67">
        <f>B131+B136</f>
        <v>972380</v>
      </c>
      <c r="C137" s="23">
        <f>C131+C136</f>
        <v>250520</v>
      </c>
      <c r="D137" s="23">
        <f>D131+D136</f>
        <v>732070</v>
      </c>
      <c r="E137" s="23">
        <f>E131+E136</f>
        <v>-750</v>
      </c>
      <c r="F137" s="73">
        <f>F131+F136</f>
        <v>971630</v>
      </c>
    </row>
    <row r="138" spans="1:6" ht="13.5" thickBot="1">
      <c r="A138" s="97" t="s">
        <v>22</v>
      </c>
      <c r="B138" s="77">
        <f>B127+B137</f>
        <v>972380</v>
      </c>
      <c r="C138" s="74">
        <f>C127+C137</f>
        <v>250520</v>
      </c>
      <c r="D138" s="74">
        <f>D127+D137</f>
        <v>732070</v>
      </c>
      <c r="E138" s="74">
        <f>E127+E137</f>
        <v>-750</v>
      </c>
      <c r="F138" s="75">
        <f>F127+F137</f>
        <v>971630</v>
      </c>
    </row>
    <row r="139" spans="1:6" ht="12.75">
      <c r="A139" s="34"/>
      <c r="B139" s="76"/>
      <c r="C139" s="76"/>
      <c r="D139" s="76"/>
      <c r="E139" s="76"/>
      <c r="F139" s="76"/>
    </row>
    <row r="140" spans="1:6" ht="12.75">
      <c r="A140" s="34"/>
      <c r="B140" s="76"/>
      <c r="C140" s="76"/>
      <c r="D140" s="76"/>
      <c r="E140" s="76"/>
      <c r="F140" s="76"/>
    </row>
    <row r="141" spans="1:6" ht="12.75">
      <c r="A141" s="100" t="s">
        <v>29</v>
      </c>
      <c r="B141" s="76"/>
      <c r="C141" s="76"/>
      <c r="D141" s="76"/>
      <c r="E141" s="76"/>
      <c r="F141" s="76"/>
    </row>
    <row r="142" spans="1:6" ht="13.5" thickBot="1">
      <c r="A142" s="34"/>
      <c r="B142" s="76"/>
      <c r="C142" s="76"/>
      <c r="D142" s="76"/>
      <c r="E142" s="76"/>
      <c r="F142" s="76"/>
    </row>
    <row r="143" spans="1:6" ht="12.75">
      <c r="A143" s="91"/>
      <c r="B143" s="92"/>
      <c r="C143" s="93" t="s">
        <v>70</v>
      </c>
      <c r="D143" s="93"/>
      <c r="E143" s="94"/>
      <c r="F143" s="68"/>
    </row>
    <row r="144" spans="1:6" ht="39">
      <c r="A144" s="95" t="s">
        <v>12</v>
      </c>
      <c r="B144" s="63" t="s">
        <v>38</v>
      </c>
      <c r="C144" s="26" t="s">
        <v>74</v>
      </c>
      <c r="D144" s="26" t="s">
        <v>75</v>
      </c>
      <c r="E144" s="96" t="s">
        <v>76</v>
      </c>
      <c r="F144" s="69" t="s">
        <v>39</v>
      </c>
    </row>
    <row r="145" spans="1:6" ht="12.75">
      <c r="A145" s="61">
        <v>0</v>
      </c>
      <c r="B145" s="64"/>
      <c r="C145" s="61"/>
      <c r="D145" s="61"/>
      <c r="E145" s="61"/>
      <c r="F145" s="70"/>
    </row>
    <row r="146" spans="1:6" ht="12.75">
      <c r="A146" s="97" t="s">
        <v>5</v>
      </c>
      <c r="B146" s="65">
        <f aca="true" t="shared" si="0" ref="B146:C148">B8+B35+B62+B92+B119</f>
        <v>0</v>
      </c>
      <c r="C146" s="65">
        <f t="shared" si="0"/>
        <v>0</v>
      </c>
      <c r="D146" s="65"/>
      <c r="E146" s="65">
        <f aca="true" t="shared" si="1" ref="E146:F148">E8+E35+E62+E92+E119</f>
        <v>0</v>
      </c>
      <c r="F146" s="65">
        <f t="shared" si="1"/>
        <v>0</v>
      </c>
    </row>
    <row r="147" spans="1:6" ht="12.75">
      <c r="A147" s="97" t="s">
        <v>6</v>
      </c>
      <c r="B147" s="65">
        <f t="shared" si="0"/>
        <v>0</v>
      </c>
      <c r="C147" s="65">
        <f t="shared" si="0"/>
        <v>0</v>
      </c>
      <c r="D147" s="65"/>
      <c r="E147" s="65">
        <f t="shared" si="1"/>
        <v>0</v>
      </c>
      <c r="F147" s="65">
        <f t="shared" si="1"/>
        <v>0</v>
      </c>
    </row>
    <row r="148" spans="1:6" ht="12.75">
      <c r="A148" s="97" t="s">
        <v>7</v>
      </c>
      <c r="B148" s="65">
        <f t="shared" si="0"/>
        <v>0</v>
      </c>
      <c r="C148" s="65">
        <f t="shared" si="0"/>
        <v>0</v>
      </c>
      <c r="D148" s="65"/>
      <c r="E148" s="65">
        <f t="shared" si="1"/>
        <v>0</v>
      </c>
      <c r="F148" s="65">
        <f t="shared" si="1"/>
        <v>0</v>
      </c>
    </row>
    <row r="149" spans="1:6" ht="12.75">
      <c r="A149" s="98" t="s">
        <v>15</v>
      </c>
      <c r="B149" s="66">
        <f>SUM(B146:B148)</f>
        <v>0</v>
      </c>
      <c r="C149" s="22">
        <f>SUM(C146:C148)</f>
        <v>0</v>
      </c>
      <c r="D149" s="22">
        <f>SUM(D146:D148)</f>
        <v>0</v>
      </c>
      <c r="E149" s="22">
        <f>SUM(E146:E148)</f>
        <v>0</v>
      </c>
      <c r="F149" s="72">
        <f>SUM(F146:F148)</f>
        <v>0</v>
      </c>
    </row>
    <row r="150" spans="1:6" ht="12.75">
      <c r="A150" s="97" t="s">
        <v>8</v>
      </c>
      <c r="B150" s="65">
        <f aca="true" t="shared" si="2" ref="B150:C152">B12+B39+B66+B96+B123</f>
        <v>0</v>
      </c>
      <c r="C150" s="65">
        <f t="shared" si="2"/>
        <v>0</v>
      </c>
      <c r="D150" s="65"/>
      <c r="E150" s="65">
        <f aca="true" t="shared" si="3" ref="E150:F152">E12+E39+E66+E96+E123</f>
        <v>0</v>
      </c>
      <c r="F150" s="65">
        <f t="shared" si="3"/>
        <v>0</v>
      </c>
    </row>
    <row r="151" spans="1:6" ht="12.75">
      <c r="A151" s="97" t="s">
        <v>9</v>
      </c>
      <c r="B151" s="65">
        <f t="shared" si="2"/>
        <v>0</v>
      </c>
      <c r="C151" s="65">
        <f t="shared" si="2"/>
        <v>0</v>
      </c>
      <c r="D151" s="65"/>
      <c r="E151" s="65">
        <f t="shared" si="3"/>
        <v>0</v>
      </c>
      <c r="F151" s="65">
        <f t="shared" si="3"/>
        <v>0</v>
      </c>
    </row>
    <row r="152" spans="1:6" ht="12.75">
      <c r="A152" s="97" t="s">
        <v>10</v>
      </c>
      <c r="B152" s="65">
        <f t="shared" si="2"/>
        <v>0</v>
      </c>
      <c r="C152" s="65">
        <f t="shared" si="2"/>
        <v>0</v>
      </c>
      <c r="D152" s="65"/>
      <c r="E152" s="65">
        <f t="shared" si="3"/>
        <v>0</v>
      </c>
      <c r="F152" s="65">
        <f t="shared" si="3"/>
        <v>0</v>
      </c>
    </row>
    <row r="153" spans="1:6" ht="12.75">
      <c r="A153" s="98" t="s">
        <v>17</v>
      </c>
      <c r="B153" s="66">
        <f>SUM(B150:B152)</f>
        <v>0</v>
      </c>
      <c r="C153" s="22">
        <f>SUM(C150:C152)</f>
        <v>0</v>
      </c>
      <c r="D153" s="22">
        <f>SUM(D150:D152)</f>
        <v>0</v>
      </c>
      <c r="E153" s="22">
        <f>SUM(E150:E152)</f>
        <v>0</v>
      </c>
      <c r="F153" s="72">
        <f>SUM(F150:F152)</f>
        <v>0</v>
      </c>
    </row>
    <row r="154" spans="1:6" ht="12.75">
      <c r="A154" s="99" t="s">
        <v>16</v>
      </c>
      <c r="B154" s="67">
        <f>B149+B153</f>
        <v>0</v>
      </c>
      <c r="C154" s="23">
        <f>C149+C153</f>
        <v>0</v>
      </c>
      <c r="D154" s="23">
        <f>D149+D153</f>
        <v>0</v>
      </c>
      <c r="E154" s="23">
        <f>E149+E153</f>
        <v>0</v>
      </c>
      <c r="F154" s="73">
        <f>F149+F153</f>
        <v>0</v>
      </c>
    </row>
    <row r="155" spans="1:6" ht="12.75">
      <c r="A155" s="97" t="s">
        <v>3</v>
      </c>
      <c r="B155" s="65">
        <f aca="true" t="shared" si="4" ref="B155:F157">B17+B44+B71+B101+B128</f>
        <v>2881735</v>
      </c>
      <c r="C155" s="65">
        <f t="shared" si="4"/>
        <v>2931185</v>
      </c>
      <c r="D155" s="65">
        <f t="shared" si="4"/>
        <v>3011210</v>
      </c>
      <c r="E155" s="65">
        <f t="shared" si="4"/>
        <v>32670</v>
      </c>
      <c r="F155" s="65">
        <f t="shared" si="4"/>
        <v>2914405</v>
      </c>
    </row>
    <row r="156" spans="1:6" ht="12.75">
      <c r="A156" s="97" t="s">
        <v>4</v>
      </c>
      <c r="B156" s="65">
        <f t="shared" si="4"/>
        <v>2886735</v>
      </c>
      <c r="C156" s="65">
        <f t="shared" si="4"/>
        <v>0</v>
      </c>
      <c r="D156" s="65">
        <f t="shared" si="4"/>
        <v>2949210</v>
      </c>
      <c r="E156" s="65">
        <f t="shared" si="4"/>
        <v>-10</v>
      </c>
      <c r="F156" s="65">
        <f t="shared" si="4"/>
        <v>2886725</v>
      </c>
    </row>
    <row r="157" spans="1:6" ht="12.75">
      <c r="A157" s="97" t="s">
        <v>11</v>
      </c>
      <c r="B157" s="65">
        <f t="shared" si="4"/>
        <v>2872705</v>
      </c>
      <c r="C157" s="65">
        <f t="shared" si="4"/>
        <v>0</v>
      </c>
      <c r="D157" s="65">
        <f t="shared" si="4"/>
        <v>2946930</v>
      </c>
      <c r="E157" s="65">
        <f t="shared" si="4"/>
        <v>-550</v>
      </c>
      <c r="F157" s="65">
        <f t="shared" si="4"/>
        <v>2872155</v>
      </c>
    </row>
    <row r="158" spans="1:6" ht="12.75">
      <c r="A158" s="98" t="s">
        <v>20</v>
      </c>
      <c r="B158" s="66">
        <f>SUM(B155:B157)</f>
        <v>8641175</v>
      </c>
      <c r="C158" s="22">
        <f>SUM(C155:C157)</f>
        <v>2931185</v>
      </c>
      <c r="D158" s="22">
        <f>SUM(D155:D157)</f>
        <v>8907350</v>
      </c>
      <c r="E158" s="22">
        <f>SUM(E155:E157)</f>
        <v>32110</v>
      </c>
      <c r="F158" s="72">
        <f>SUM(F155:F157)</f>
        <v>8673285</v>
      </c>
    </row>
    <row r="159" spans="1:6" ht="12.75">
      <c r="A159" s="99" t="s">
        <v>18</v>
      </c>
      <c r="B159" s="67">
        <f>B154+B158</f>
        <v>8641175</v>
      </c>
      <c r="C159" s="23">
        <f>C154+C158</f>
        <v>2931185</v>
      </c>
      <c r="D159" s="23">
        <f>D154+D158</f>
        <v>8907350</v>
      </c>
      <c r="E159" s="23">
        <f>E154+E158</f>
        <v>32110</v>
      </c>
      <c r="F159" s="73">
        <f>F154+F158</f>
        <v>8673285</v>
      </c>
    </row>
    <row r="160" spans="1:6" ht="12.75">
      <c r="A160" s="97" t="s">
        <v>0</v>
      </c>
      <c r="B160" s="65">
        <f aca="true" t="shared" si="5" ref="B160:C162">B22+B49+B76+B106+B133</f>
        <v>2864475</v>
      </c>
      <c r="C160" s="65">
        <f t="shared" si="5"/>
        <v>0</v>
      </c>
      <c r="D160" s="65"/>
      <c r="E160" s="65">
        <f aca="true" t="shared" si="6" ref="E160:F162">E22+E49+E76+E106+E133</f>
        <v>0</v>
      </c>
      <c r="F160" s="65">
        <f t="shared" si="6"/>
        <v>2864475</v>
      </c>
    </row>
    <row r="161" spans="1:6" ht="12.75">
      <c r="A161" s="97" t="s">
        <v>1</v>
      </c>
      <c r="B161" s="65">
        <f t="shared" si="5"/>
        <v>0</v>
      </c>
      <c r="C161" s="65">
        <f t="shared" si="5"/>
        <v>0</v>
      </c>
      <c r="D161" s="65"/>
      <c r="E161" s="65">
        <f t="shared" si="6"/>
        <v>0</v>
      </c>
      <c r="F161" s="65">
        <f t="shared" si="6"/>
        <v>0</v>
      </c>
    </row>
    <row r="162" spans="1:8" ht="12.75">
      <c r="A162" s="97" t="s">
        <v>2</v>
      </c>
      <c r="B162" s="65">
        <f t="shared" si="5"/>
        <v>0</v>
      </c>
      <c r="C162" s="65">
        <f t="shared" si="5"/>
        <v>0</v>
      </c>
      <c r="D162" s="65"/>
      <c r="E162" s="65">
        <f t="shared" si="6"/>
        <v>0</v>
      </c>
      <c r="F162" s="65">
        <f t="shared" si="6"/>
        <v>0</v>
      </c>
      <c r="G162" s="20"/>
      <c r="H162" s="20"/>
    </row>
    <row r="163" spans="1:6" ht="12.75">
      <c r="A163" s="98" t="s">
        <v>21</v>
      </c>
      <c r="B163" s="66">
        <f>SUM(B160:B162)</f>
        <v>2864475</v>
      </c>
      <c r="C163" s="22">
        <f>SUM(C160:C162)</f>
        <v>0</v>
      </c>
      <c r="D163" s="22">
        <f>SUM(D160:D162)</f>
        <v>0</v>
      </c>
      <c r="E163" s="22">
        <f>SUM(E160:E162)</f>
        <v>0</v>
      </c>
      <c r="F163" s="72">
        <f>SUM(F160:F162)</f>
        <v>2864475</v>
      </c>
    </row>
    <row r="164" spans="1:6" ht="12.75">
      <c r="A164" s="99" t="s">
        <v>19</v>
      </c>
      <c r="B164" s="67">
        <f>B158+B163</f>
        <v>11505650</v>
      </c>
      <c r="C164" s="23">
        <f>C158+C163</f>
        <v>2931185</v>
      </c>
      <c r="D164" s="23">
        <f>D158+D163</f>
        <v>8907350</v>
      </c>
      <c r="E164" s="23">
        <f>E158+E163</f>
        <v>32110</v>
      </c>
      <c r="F164" s="73">
        <f>F158+F163</f>
        <v>11537760</v>
      </c>
    </row>
    <row r="165" spans="1:6" ht="13.5" thickBot="1">
      <c r="A165" s="97" t="s">
        <v>22</v>
      </c>
      <c r="B165" s="77">
        <f>B154+B164</f>
        <v>11505650</v>
      </c>
      <c r="C165" s="74">
        <f>C154+C164</f>
        <v>2931185</v>
      </c>
      <c r="D165" s="74">
        <f>D154+D164</f>
        <v>8907350</v>
      </c>
      <c r="E165" s="74">
        <f>E154+E164</f>
        <v>32110</v>
      </c>
      <c r="F165" s="75">
        <f>F154+F164</f>
        <v>11537760</v>
      </c>
    </row>
    <row r="168" spans="1:10" ht="12.75">
      <c r="A168" s="88" t="s">
        <v>73</v>
      </c>
      <c r="B168" s="62">
        <v>11538510</v>
      </c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88"/>
      <c r="B169" s="62"/>
      <c r="C169" s="20"/>
      <c r="D169" s="20"/>
      <c r="E169" s="20"/>
      <c r="F169" s="20"/>
      <c r="G169" s="20"/>
      <c r="H169" s="20"/>
      <c r="I169" s="20"/>
      <c r="J169" s="20"/>
    </row>
    <row r="170" spans="1:10" ht="12.75">
      <c r="A170" s="88" t="s">
        <v>72</v>
      </c>
      <c r="B170" s="62">
        <f>B168-F165</f>
        <v>750</v>
      </c>
      <c r="C170" s="20"/>
      <c r="D170" s="20"/>
      <c r="E170" s="20"/>
      <c r="F170" s="20"/>
      <c r="G170" s="20"/>
      <c r="H170" s="20"/>
      <c r="I170" s="20"/>
      <c r="J170" s="20"/>
    </row>
    <row r="171" spans="1:10" ht="12.75">
      <c r="A171" s="34"/>
      <c r="B171" s="76"/>
      <c r="C171" s="76"/>
      <c r="D171" s="76"/>
      <c r="E171" s="76"/>
      <c r="F171" s="76"/>
      <c r="G171" s="20"/>
      <c r="H171" s="20"/>
      <c r="I171" s="20"/>
      <c r="J171" s="20"/>
    </row>
    <row r="172" spans="1:10" ht="12.75">
      <c r="A172" s="34"/>
      <c r="B172" s="76"/>
      <c r="C172" s="76"/>
      <c r="D172" s="76"/>
      <c r="E172" s="76"/>
      <c r="F172" s="76"/>
      <c r="G172" s="20"/>
      <c r="H172" s="20"/>
      <c r="I172" s="20"/>
      <c r="J172" s="20"/>
    </row>
    <row r="173" ht="12.75">
      <c r="B173" s="20"/>
    </row>
    <row r="182" ht="12.75">
      <c r="G182" s="102"/>
    </row>
    <row r="183" ht="12.75">
      <c r="G183" s="30"/>
    </row>
    <row r="184" ht="12.75">
      <c r="G184" s="30"/>
    </row>
    <row r="185" ht="12.75">
      <c r="G185" s="30"/>
    </row>
    <row r="186" ht="12.75">
      <c r="G186" s="103"/>
    </row>
    <row r="187" ht="12.75">
      <c r="G187" s="103"/>
    </row>
    <row r="188" ht="12.75">
      <c r="G188" s="30"/>
    </row>
    <row r="189" ht="12.75">
      <c r="G189" s="30"/>
    </row>
    <row r="190" ht="12.75">
      <c r="G190" s="30"/>
    </row>
    <row r="191" ht="12.75">
      <c r="G191" s="30"/>
    </row>
    <row r="192" ht="12.75">
      <c r="G192" s="103"/>
    </row>
    <row r="193" ht="12.75">
      <c r="G193" s="103"/>
    </row>
    <row r="194" ht="12.75">
      <c r="G194" s="30"/>
    </row>
    <row r="195" ht="12.75">
      <c r="G195" s="30"/>
    </row>
    <row r="196" ht="12.75">
      <c r="G196" s="30"/>
    </row>
    <row r="197" ht="12.75">
      <c r="G197" s="30"/>
    </row>
    <row r="198" ht="12.75">
      <c r="G198" s="30"/>
    </row>
    <row r="199" ht="12.75">
      <c r="G199" s="103"/>
    </row>
    <row r="200" ht="12.75">
      <c r="G200" s="30"/>
    </row>
    <row r="201" spans="1:7" ht="12.75">
      <c r="A201" s="34"/>
      <c r="B201" s="76"/>
      <c r="C201" s="76"/>
      <c r="D201" s="76"/>
      <c r="E201" s="76"/>
      <c r="F201" s="76"/>
      <c r="G201" s="20"/>
    </row>
    <row r="202" spans="2:6" ht="12.75">
      <c r="B202" s="20"/>
      <c r="C202" s="20"/>
      <c r="D202" s="20"/>
      <c r="E202" s="20"/>
      <c r="F202" s="20"/>
    </row>
    <row r="203" spans="2:4" ht="12.75">
      <c r="B203" s="20"/>
      <c r="C203" s="20"/>
      <c r="D203" s="20"/>
    </row>
    <row r="204" spans="2:4" ht="12.75">
      <c r="B204" s="20"/>
      <c r="C204" s="20"/>
      <c r="D204" s="20"/>
    </row>
    <row r="205" spans="2:4" ht="12.75">
      <c r="B205" s="20"/>
      <c r="C205" s="20"/>
      <c r="D205" s="20"/>
    </row>
    <row r="206" spans="2:4" ht="12.75">
      <c r="B206" s="20"/>
      <c r="C206" s="20"/>
      <c r="D206" s="20"/>
    </row>
    <row r="207" spans="2:4" ht="12.75">
      <c r="B207" s="20"/>
      <c r="C207" s="20"/>
      <c r="D207" s="20"/>
    </row>
    <row r="208" spans="2:4" ht="12.75">
      <c r="B208" s="20"/>
      <c r="C208" s="20"/>
      <c r="D208" s="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O21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6.28125" style="0" customWidth="1"/>
    <col min="2" max="2" width="14.421875" style="0" customWidth="1"/>
    <col min="3" max="3" width="14.140625" style="0" customWidth="1"/>
    <col min="4" max="4" width="16.57421875" style="0" customWidth="1"/>
    <col min="5" max="10" width="13.8515625" style="0" customWidth="1"/>
    <col min="11" max="11" width="12.7109375" style="0" customWidth="1"/>
    <col min="12" max="12" width="15.00390625" style="0" customWidth="1"/>
    <col min="13" max="13" width="12.7109375" style="0" bestFit="1" customWidth="1"/>
    <col min="14" max="14" width="12.421875" style="0" customWidth="1"/>
    <col min="15" max="15" width="12.7109375" style="0" bestFit="1" customWidth="1"/>
  </cols>
  <sheetData>
    <row r="1" ht="12.75">
      <c r="B1" s="4"/>
    </row>
    <row r="2" spans="1:4" ht="12.75">
      <c r="A2" s="4">
        <v>2020</v>
      </c>
      <c r="B2" s="4"/>
      <c r="C2" s="4" t="s">
        <v>111</v>
      </c>
      <c r="D2" s="4"/>
    </row>
    <row r="3" ht="12.75">
      <c r="B3" s="4"/>
    </row>
    <row r="4" spans="1:10" ht="13.5" thickBot="1">
      <c r="A4" s="4" t="s">
        <v>23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80"/>
      <c r="B5" s="49"/>
      <c r="C5" s="43"/>
      <c r="D5" s="35"/>
      <c r="E5" s="106"/>
      <c r="F5" s="106"/>
      <c r="G5" s="106"/>
      <c r="H5" s="106"/>
      <c r="I5" s="106"/>
      <c r="J5" s="36"/>
    </row>
    <row r="6" spans="1:14" ht="52.5">
      <c r="A6" s="81" t="s">
        <v>12</v>
      </c>
      <c r="B6" s="109" t="s">
        <v>101</v>
      </c>
      <c r="C6" s="109" t="s">
        <v>102</v>
      </c>
      <c r="D6" s="84" t="s">
        <v>103</v>
      </c>
      <c r="E6" s="107" t="s">
        <v>104</v>
      </c>
      <c r="F6" s="107" t="s">
        <v>105</v>
      </c>
      <c r="G6" s="107" t="s">
        <v>106</v>
      </c>
      <c r="H6" s="84" t="s">
        <v>107</v>
      </c>
      <c r="I6" s="107" t="s">
        <v>108</v>
      </c>
      <c r="J6" s="113" t="s">
        <v>109</v>
      </c>
      <c r="K6" s="111"/>
      <c r="L6" s="108"/>
      <c r="M6" s="108"/>
      <c r="N6" s="111"/>
    </row>
    <row r="7" spans="1:14" ht="12.75">
      <c r="A7" s="15">
        <v>0</v>
      </c>
      <c r="B7" s="44"/>
      <c r="C7" s="6"/>
      <c r="D7" s="6"/>
      <c r="E7" s="24"/>
      <c r="F7" s="24"/>
      <c r="G7" s="24"/>
      <c r="H7" s="24"/>
      <c r="I7" s="24"/>
      <c r="J7" s="6"/>
      <c r="K7" s="117"/>
      <c r="L7" s="108"/>
      <c r="M7" s="108"/>
      <c r="N7" s="111"/>
    </row>
    <row r="8" spans="1:14" ht="12.75">
      <c r="A8" s="28" t="s">
        <v>5</v>
      </c>
      <c r="B8" s="45"/>
      <c r="C8" s="7"/>
      <c r="D8" s="7">
        <f>C8-B8</f>
        <v>0</v>
      </c>
      <c r="E8" s="104">
        <f>B8+D8</f>
        <v>0</v>
      </c>
      <c r="F8" s="104"/>
      <c r="G8" s="104"/>
      <c r="H8" s="104">
        <v>0</v>
      </c>
      <c r="I8" s="104">
        <f>F8+H8</f>
        <v>0</v>
      </c>
      <c r="J8" s="38">
        <f>E8+I8</f>
        <v>0</v>
      </c>
      <c r="K8" s="118"/>
      <c r="L8" s="108"/>
      <c r="M8" s="108"/>
      <c r="N8" s="111"/>
    </row>
    <row r="9" spans="1:15" ht="12.75">
      <c r="A9" s="28" t="s">
        <v>6</v>
      </c>
      <c r="B9" s="45"/>
      <c r="C9" s="7"/>
      <c r="D9" s="7">
        <f>C9-B9</f>
        <v>0</v>
      </c>
      <c r="E9" s="104">
        <f>B9+D9</f>
        <v>0</v>
      </c>
      <c r="F9" s="104"/>
      <c r="G9" s="104"/>
      <c r="H9" s="104">
        <f>G9-F9</f>
        <v>0</v>
      </c>
      <c r="I9" s="104">
        <f>F9+H9</f>
        <v>0</v>
      </c>
      <c r="J9" s="38">
        <f>E9+I9</f>
        <v>0</v>
      </c>
      <c r="K9" s="119"/>
      <c r="L9" s="108"/>
      <c r="M9" s="108"/>
      <c r="N9" s="111"/>
      <c r="O9" s="16"/>
    </row>
    <row r="10" spans="1:14" ht="12.75">
      <c r="A10" s="28" t="s">
        <v>7</v>
      </c>
      <c r="B10" s="45"/>
      <c r="C10" s="7"/>
      <c r="D10" s="7">
        <f>C10-B10</f>
        <v>0</v>
      </c>
      <c r="E10" s="104">
        <f>B10+D10</f>
        <v>0</v>
      </c>
      <c r="F10" s="45"/>
      <c r="G10" s="45"/>
      <c r="H10" s="45"/>
      <c r="I10" s="104">
        <f>F10+H10</f>
        <v>0</v>
      </c>
      <c r="J10" s="38">
        <f>E10+I10</f>
        <v>0</v>
      </c>
      <c r="K10" s="110"/>
      <c r="L10" s="108"/>
      <c r="M10" s="108"/>
      <c r="N10" s="111"/>
    </row>
    <row r="11" spans="1:11" ht="12.75">
      <c r="A11" s="82" t="s">
        <v>15</v>
      </c>
      <c r="B11" s="46">
        <f aca="true" t="shared" si="0" ref="B11:J11">SUM(B8:B10)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16"/>
    </row>
    <row r="12" spans="1:14" ht="12.75">
      <c r="A12" s="28" t="s">
        <v>8</v>
      </c>
      <c r="B12" s="45">
        <v>57500</v>
      </c>
      <c r="C12" s="7">
        <v>52500</v>
      </c>
      <c r="D12" s="7">
        <f>C12-B12</f>
        <v>-5000</v>
      </c>
      <c r="E12" s="104">
        <f>B12+D12</f>
        <v>52500</v>
      </c>
      <c r="F12" s="104">
        <v>0</v>
      </c>
      <c r="G12" s="104">
        <v>0</v>
      </c>
      <c r="H12" s="104">
        <f>G12-F12</f>
        <v>0</v>
      </c>
      <c r="I12" s="104">
        <f>F12+H12</f>
        <v>0</v>
      </c>
      <c r="J12" s="38">
        <f>E12+I12</f>
        <v>52500</v>
      </c>
      <c r="K12" s="16"/>
      <c r="M12" s="16"/>
      <c r="N12" s="16"/>
    </row>
    <row r="13" spans="1:11" ht="12.75">
      <c r="A13" s="28" t="s">
        <v>9</v>
      </c>
      <c r="B13" s="45">
        <v>50000</v>
      </c>
      <c r="C13" s="7"/>
      <c r="D13" s="7">
        <v>0</v>
      </c>
      <c r="E13" s="104">
        <f>B13+D13</f>
        <v>50000</v>
      </c>
      <c r="F13" s="104"/>
      <c r="G13" s="104"/>
      <c r="H13" s="104">
        <f>G13-F13</f>
        <v>0</v>
      </c>
      <c r="I13" s="104">
        <f>F13+H13</f>
        <v>0</v>
      </c>
      <c r="J13" s="38">
        <f>E13+I13</f>
        <v>50000</v>
      </c>
      <c r="K13" s="16"/>
    </row>
    <row r="14" spans="1:10" ht="12.75">
      <c r="A14" s="28" t="s">
        <v>10</v>
      </c>
      <c r="B14" s="45"/>
      <c r="C14" s="7"/>
      <c r="D14" s="7"/>
      <c r="E14" s="104">
        <f>B14+D14</f>
        <v>0</v>
      </c>
      <c r="F14" s="104"/>
      <c r="G14" s="104"/>
      <c r="H14" s="104">
        <v>0</v>
      </c>
      <c r="I14" s="104">
        <f>F14+H14</f>
        <v>0</v>
      </c>
      <c r="J14" s="38">
        <f>E14+I14</f>
        <v>0</v>
      </c>
    </row>
    <row r="15" spans="1:10" ht="12.75">
      <c r="A15" s="82" t="s">
        <v>17</v>
      </c>
      <c r="B15" s="46">
        <f aca="true" t="shared" si="1" ref="B15:J15">SUM(B12:B14)</f>
        <v>107500</v>
      </c>
      <c r="C15" s="8">
        <f t="shared" si="1"/>
        <v>52500</v>
      </c>
      <c r="D15" s="8">
        <f t="shared" si="1"/>
        <v>-5000</v>
      </c>
      <c r="E15" s="8">
        <f t="shared" si="1"/>
        <v>102500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39">
        <f t="shared" si="1"/>
        <v>102500</v>
      </c>
    </row>
    <row r="16" spans="1:10" ht="12.75">
      <c r="A16" s="83" t="s">
        <v>16</v>
      </c>
      <c r="B16" s="47">
        <f aca="true" t="shared" si="2" ref="B16:J16">B11+B15</f>
        <v>107500</v>
      </c>
      <c r="C16" s="47">
        <f t="shared" si="2"/>
        <v>52500</v>
      </c>
      <c r="D16" s="9">
        <f t="shared" si="2"/>
        <v>-5000</v>
      </c>
      <c r="E16" s="9">
        <f t="shared" si="2"/>
        <v>102500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40">
        <f t="shared" si="2"/>
        <v>102500</v>
      </c>
    </row>
    <row r="17" spans="1:10" ht="12.75">
      <c r="A17" s="28" t="s">
        <v>3</v>
      </c>
      <c r="B17" s="45"/>
      <c r="C17" s="7"/>
      <c r="D17" s="7">
        <f>C17-B17</f>
        <v>0</v>
      </c>
      <c r="E17" s="104">
        <f>B17+D17</f>
        <v>0</v>
      </c>
      <c r="F17" s="104"/>
      <c r="G17" s="104"/>
      <c r="H17" s="104">
        <v>0</v>
      </c>
      <c r="I17" s="104">
        <f>F17+H17</f>
        <v>0</v>
      </c>
      <c r="J17" s="38">
        <f>E17+I17</f>
        <v>0</v>
      </c>
    </row>
    <row r="18" spans="1:15" ht="12.75">
      <c r="A18" s="28" t="s">
        <v>4</v>
      </c>
      <c r="B18" s="45"/>
      <c r="C18" s="7"/>
      <c r="D18" s="7">
        <f>C18-B18</f>
        <v>0</v>
      </c>
      <c r="E18" s="104">
        <f>B18+D18</f>
        <v>0</v>
      </c>
      <c r="F18" s="104"/>
      <c r="G18" s="104"/>
      <c r="H18" s="104">
        <v>0</v>
      </c>
      <c r="I18" s="104">
        <f>F18+H18</f>
        <v>0</v>
      </c>
      <c r="J18" s="38">
        <f>E18+I18</f>
        <v>0</v>
      </c>
      <c r="O18" s="16"/>
    </row>
    <row r="19" spans="1:10" ht="12.75">
      <c r="A19" s="28" t="s">
        <v>11</v>
      </c>
      <c r="B19" s="45"/>
      <c r="C19" s="7"/>
      <c r="D19" s="7">
        <f>C19-B19</f>
        <v>0</v>
      </c>
      <c r="E19" s="104">
        <f>B19+D19</f>
        <v>0</v>
      </c>
      <c r="F19" s="104"/>
      <c r="G19" s="104"/>
      <c r="H19" s="104">
        <v>0</v>
      </c>
      <c r="I19" s="104">
        <f>F19+H19</f>
        <v>0</v>
      </c>
      <c r="J19" s="38">
        <f>E19+I19</f>
        <v>0</v>
      </c>
    </row>
    <row r="20" spans="1:10" ht="12.75">
      <c r="A20" s="82" t="s">
        <v>20</v>
      </c>
      <c r="B20" s="46">
        <f aca="true" t="shared" si="3" ref="B20:J20">SUM(B17:B19)</f>
        <v>0</v>
      </c>
      <c r="C20" s="46">
        <f t="shared" si="3"/>
        <v>0</v>
      </c>
      <c r="D20" s="46">
        <f t="shared" si="3"/>
        <v>0</v>
      </c>
      <c r="E20" s="46">
        <f t="shared" si="3"/>
        <v>0</v>
      </c>
      <c r="F20" s="46">
        <f t="shared" si="3"/>
        <v>0</v>
      </c>
      <c r="G20" s="46">
        <f t="shared" si="3"/>
        <v>0</v>
      </c>
      <c r="H20" s="46">
        <f t="shared" si="3"/>
        <v>0</v>
      </c>
      <c r="I20" s="46">
        <f t="shared" si="3"/>
        <v>0</v>
      </c>
      <c r="J20" s="46">
        <f t="shared" si="3"/>
        <v>0</v>
      </c>
    </row>
    <row r="21" spans="1:13" ht="12.75">
      <c r="A21" s="83" t="s">
        <v>18</v>
      </c>
      <c r="B21" s="47">
        <f aca="true" t="shared" si="4" ref="B21:J21">B16+B20</f>
        <v>107500</v>
      </c>
      <c r="C21" s="9">
        <f t="shared" si="4"/>
        <v>52500</v>
      </c>
      <c r="D21" s="9">
        <f t="shared" si="4"/>
        <v>-5000</v>
      </c>
      <c r="E21" s="9">
        <f t="shared" si="4"/>
        <v>102500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40">
        <f t="shared" si="4"/>
        <v>102500</v>
      </c>
      <c r="M21" s="16"/>
    </row>
    <row r="22" spans="1:10" ht="12.75">
      <c r="A22" s="28" t="s">
        <v>0</v>
      </c>
      <c r="B22" s="45"/>
      <c r="C22" s="7"/>
      <c r="D22" s="7">
        <f>C22-B22</f>
        <v>0</v>
      </c>
      <c r="E22" s="104">
        <f>B22+D22</f>
        <v>0</v>
      </c>
      <c r="F22" s="104"/>
      <c r="G22" s="104"/>
      <c r="H22" s="104">
        <v>0</v>
      </c>
      <c r="I22" s="104">
        <f>F22+H22</f>
        <v>0</v>
      </c>
      <c r="J22" s="38">
        <f>E22+I22</f>
        <v>0</v>
      </c>
    </row>
    <row r="23" spans="1:10" ht="12.75">
      <c r="A23" s="28" t="s">
        <v>1</v>
      </c>
      <c r="B23" s="45"/>
      <c r="C23" s="7"/>
      <c r="D23" s="7">
        <f>C23-B23</f>
        <v>0</v>
      </c>
      <c r="E23" s="104">
        <f>B23+D23</f>
        <v>0</v>
      </c>
      <c r="F23" s="104"/>
      <c r="G23" s="104"/>
      <c r="H23" s="104"/>
      <c r="I23" s="104">
        <f>F23+H23</f>
        <v>0</v>
      </c>
      <c r="J23" s="38">
        <f>E23+I23</f>
        <v>0</v>
      </c>
    </row>
    <row r="24" spans="1:10" ht="12.75">
      <c r="A24" s="28" t="s">
        <v>2</v>
      </c>
      <c r="B24" s="45"/>
      <c r="C24" s="7"/>
      <c r="D24" s="7">
        <f>C24-B24</f>
        <v>0</v>
      </c>
      <c r="E24" s="104">
        <f>B24+D24</f>
        <v>0</v>
      </c>
      <c r="F24" s="104"/>
      <c r="G24" s="104"/>
      <c r="H24" s="104"/>
      <c r="I24" s="104">
        <f>F24+H24</f>
        <v>0</v>
      </c>
      <c r="J24" s="38">
        <f>E24+I24</f>
        <v>0</v>
      </c>
    </row>
    <row r="25" spans="1:12" ht="12.75">
      <c r="A25" s="82" t="s">
        <v>21</v>
      </c>
      <c r="B25" s="46">
        <f aca="true" t="shared" si="5" ref="B25:J25">SUM(B22:B24)</f>
        <v>0</v>
      </c>
      <c r="C25" s="8">
        <f t="shared" si="5"/>
        <v>0</v>
      </c>
      <c r="D25" s="8">
        <f t="shared" si="5"/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  <c r="J25" s="39">
        <f t="shared" si="5"/>
        <v>0</v>
      </c>
      <c r="K25" s="16"/>
      <c r="L25" s="16"/>
    </row>
    <row r="26" spans="1:10" ht="12.75">
      <c r="A26" s="83" t="s">
        <v>19</v>
      </c>
      <c r="B26" s="47">
        <f aca="true" t="shared" si="6" ref="B26:J26">B20+B25</f>
        <v>0</v>
      </c>
      <c r="C26" s="9">
        <f t="shared" si="6"/>
        <v>0</v>
      </c>
      <c r="D26" s="9">
        <f t="shared" si="6"/>
        <v>0</v>
      </c>
      <c r="E26" s="9">
        <f t="shared" si="6"/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40">
        <f t="shared" si="6"/>
        <v>0</v>
      </c>
    </row>
    <row r="27" spans="1:11" ht="13.5" thickBot="1">
      <c r="A27" s="28" t="s">
        <v>22</v>
      </c>
      <c r="B27" s="48">
        <f aca="true" t="shared" si="7" ref="B27:J27">B16+B26</f>
        <v>107500</v>
      </c>
      <c r="C27" s="41">
        <f t="shared" si="7"/>
        <v>52500</v>
      </c>
      <c r="D27" s="41">
        <f t="shared" si="7"/>
        <v>-5000</v>
      </c>
      <c r="E27" s="41">
        <f t="shared" si="7"/>
        <v>102500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42">
        <f t="shared" si="7"/>
        <v>102500</v>
      </c>
      <c r="K27" s="16"/>
    </row>
    <row r="28" spans="1:10" ht="12.75">
      <c r="A28" s="26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4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4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4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4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4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4"/>
      <c r="B34" s="3"/>
      <c r="C34" s="3"/>
      <c r="D34" s="3"/>
      <c r="E34" s="3"/>
      <c r="F34" s="3"/>
      <c r="G34" s="3"/>
      <c r="H34" s="3"/>
      <c r="I34" s="3"/>
      <c r="J34" s="3"/>
    </row>
    <row r="35" spans="1:10" ht="13.5" thickBot="1">
      <c r="A35" s="27" t="s">
        <v>24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80"/>
      <c r="B36" s="49"/>
      <c r="C36" s="43"/>
      <c r="D36" s="35"/>
      <c r="E36" s="106"/>
      <c r="F36" s="106"/>
      <c r="G36" s="106"/>
      <c r="H36" s="106"/>
      <c r="I36" s="106"/>
      <c r="J36" s="36"/>
    </row>
    <row r="37" spans="1:10" ht="52.5">
      <c r="A37" s="81" t="s">
        <v>12</v>
      </c>
      <c r="B37" s="109" t="s">
        <v>101</v>
      </c>
      <c r="C37" s="109" t="s">
        <v>102</v>
      </c>
      <c r="D37" s="84" t="s">
        <v>103</v>
      </c>
      <c r="E37" s="107" t="s">
        <v>104</v>
      </c>
      <c r="F37" s="107" t="s">
        <v>105</v>
      </c>
      <c r="G37" s="107" t="s">
        <v>106</v>
      </c>
      <c r="H37" s="84" t="s">
        <v>107</v>
      </c>
      <c r="I37" s="107" t="s">
        <v>108</v>
      </c>
      <c r="J37" s="113" t="s">
        <v>109</v>
      </c>
    </row>
    <row r="38" spans="1:10" ht="12.75">
      <c r="A38" s="15">
        <v>0</v>
      </c>
      <c r="B38" s="44"/>
      <c r="C38" s="6"/>
      <c r="D38" s="6"/>
      <c r="E38" s="24"/>
      <c r="F38" s="24"/>
      <c r="G38" s="24"/>
      <c r="H38" s="24"/>
      <c r="I38" s="24"/>
      <c r="J38" s="6"/>
    </row>
    <row r="39" spans="1:10" ht="12.75">
      <c r="A39" s="28" t="s">
        <v>5</v>
      </c>
      <c r="B39" s="45"/>
      <c r="C39" s="7"/>
      <c r="D39" s="7">
        <v>0</v>
      </c>
      <c r="E39" s="104">
        <f>B39+D39</f>
        <v>0</v>
      </c>
      <c r="F39" s="104"/>
      <c r="G39" s="104"/>
      <c r="H39" s="104">
        <v>0</v>
      </c>
      <c r="I39" s="104">
        <f>F39+H39</f>
        <v>0</v>
      </c>
      <c r="J39" s="38">
        <f>E39+I39</f>
        <v>0</v>
      </c>
    </row>
    <row r="40" spans="1:13" ht="12.75">
      <c r="A40" s="28" t="s">
        <v>6</v>
      </c>
      <c r="B40" s="45"/>
      <c r="C40" s="7"/>
      <c r="D40" s="7">
        <v>0</v>
      </c>
      <c r="E40" s="104">
        <f>B40+D40</f>
        <v>0</v>
      </c>
      <c r="F40" s="104"/>
      <c r="G40" s="104"/>
      <c r="H40" s="104">
        <f>G40-F40</f>
        <v>0</v>
      </c>
      <c r="I40" s="104">
        <f>F40+H40</f>
        <v>0</v>
      </c>
      <c r="J40" s="38">
        <f>E40+I40</f>
        <v>0</v>
      </c>
      <c r="K40" s="119"/>
      <c r="L40" s="108"/>
      <c r="M40" s="108"/>
    </row>
    <row r="41" spans="1:14" ht="12.75">
      <c r="A41" s="28" t="s">
        <v>7</v>
      </c>
      <c r="B41" s="45"/>
      <c r="C41" s="7"/>
      <c r="D41" s="7">
        <v>0</v>
      </c>
      <c r="E41" s="104">
        <f>B41+D41</f>
        <v>0</v>
      </c>
      <c r="F41" s="45"/>
      <c r="G41" s="45"/>
      <c r="H41" s="45"/>
      <c r="I41" s="104">
        <f>F41+H41</f>
        <v>0</v>
      </c>
      <c r="J41" s="38">
        <f>E41+I41</f>
        <v>0</v>
      </c>
      <c r="K41" s="110"/>
      <c r="L41" s="108"/>
      <c r="M41" s="108"/>
      <c r="N41" s="111"/>
    </row>
    <row r="42" spans="1:10" ht="12.75">
      <c r="A42" s="82" t="s">
        <v>15</v>
      </c>
      <c r="B42" s="46">
        <f aca="true" t="shared" si="8" ref="B42:J42">SUM(B39:B41)</f>
        <v>0</v>
      </c>
      <c r="C42" s="8">
        <f t="shared" si="8"/>
        <v>0</v>
      </c>
      <c r="D42" s="8">
        <f t="shared" si="8"/>
        <v>0</v>
      </c>
      <c r="E42" s="8">
        <f t="shared" si="8"/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</row>
    <row r="43" spans="1:14" ht="12.75">
      <c r="A43" s="28" t="s">
        <v>8</v>
      </c>
      <c r="B43" s="45">
        <v>115000</v>
      </c>
      <c r="C43" s="7"/>
      <c r="D43" s="7">
        <v>0</v>
      </c>
      <c r="E43" s="104">
        <f>B43+D43</f>
        <v>115000</v>
      </c>
      <c r="F43" s="104">
        <v>7500</v>
      </c>
      <c r="G43" s="104">
        <v>0</v>
      </c>
      <c r="H43" s="104">
        <v>0</v>
      </c>
      <c r="I43" s="104">
        <f>F43+H43</f>
        <v>7500</v>
      </c>
      <c r="J43" s="38">
        <f>E43+I43</f>
        <v>122500</v>
      </c>
      <c r="M43" s="16"/>
      <c r="N43" s="16"/>
    </row>
    <row r="44" spans="1:10" ht="12.75">
      <c r="A44" s="28" t="s">
        <v>9</v>
      </c>
      <c r="B44" s="45">
        <v>92500</v>
      </c>
      <c r="C44" s="7"/>
      <c r="D44" s="7">
        <v>0</v>
      </c>
      <c r="E44" s="104">
        <f>B44+D44</f>
        <v>92500</v>
      </c>
      <c r="F44" s="104">
        <v>5000</v>
      </c>
      <c r="G44" s="104"/>
      <c r="H44" s="104">
        <v>0</v>
      </c>
      <c r="I44" s="104">
        <f>F44+H44</f>
        <v>5000</v>
      </c>
      <c r="J44" s="38">
        <f>E44+I44</f>
        <v>97500</v>
      </c>
    </row>
    <row r="45" spans="1:10" ht="12.75">
      <c r="A45" s="28" t="s">
        <v>10</v>
      </c>
      <c r="B45" s="45"/>
      <c r="C45" s="7"/>
      <c r="D45" s="7"/>
      <c r="E45" s="104">
        <f>B45+D45</f>
        <v>0</v>
      </c>
      <c r="F45" s="104"/>
      <c r="G45" s="104"/>
      <c r="H45" s="104">
        <v>0</v>
      </c>
      <c r="I45" s="104">
        <f>F45+H45</f>
        <v>0</v>
      </c>
      <c r="J45" s="38">
        <f>E45+I45</f>
        <v>0</v>
      </c>
    </row>
    <row r="46" spans="1:10" ht="12.75">
      <c r="A46" s="82" t="s">
        <v>17</v>
      </c>
      <c r="B46" s="46">
        <f aca="true" t="shared" si="9" ref="B46:J46">SUM(B43:B45)</f>
        <v>207500</v>
      </c>
      <c r="C46" s="8">
        <f t="shared" si="9"/>
        <v>0</v>
      </c>
      <c r="D46" s="8">
        <f t="shared" si="9"/>
        <v>0</v>
      </c>
      <c r="E46" s="8">
        <f t="shared" si="9"/>
        <v>207500</v>
      </c>
      <c r="F46" s="8">
        <f t="shared" si="9"/>
        <v>12500</v>
      </c>
      <c r="G46" s="8">
        <f t="shared" si="9"/>
        <v>0</v>
      </c>
      <c r="H46" s="8">
        <f t="shared" si="9"/>
        <v>0</v>
      </c>
      <c r="I46" s="8">
        <f t="shared" si="9"/>
        <v>12500</v>
      </c>
      <c r="J46" s="39">
        <f t="shared" si="9"/>
        <v>220000</v>
      </c>
    </row>
    <row r="47" spans="1:10" ht="12.75">
      <c r="A47" s="83" t="s">
        <v>16</v>
      </c>
      <c r="B47" s="47">
        <f aca="true" t="shared" si="10" ref="B47:J47">B42+B46</f>
        <v>207500</v>
      </c>
      <c r="C47" s="47">
        <f t="shared" si="10"/>
        <v>0</v>
      </c>
      <c r="D47" s="9">
        <f t="shared" si="10"/>
        <v>0</v>
      </c>
      <c r="E47" s="9">
        <f t="shared" si="10"/>
        <v>207500</v>
      </c>
      <c r="F47" s="9">
        <f t="shared" si="10"/>
        <v>12500</v>
      </c>
      <c r="G47" s="9">
        <f t="shared" si="10"/>
        <v>0</v>
      </c>
      <c r="H47" s="9">
        <f t="shared" si="10"/>
        <v>0</v>
      </c>
      <c r="I47" s="9">
        <f t="shared" si="10"/>
        <v>12500</v>
      </c>
      <c r="J47" s="40">
        <f t="shared" si="10"/>
        <v>220000</v>
      </c>
    </row>
    <row r="48" spans="1:11" ht="12.75">
      <c r="A48" s="28" t="s">
        <v>3</v>
      </c>
      <c r="B48" s="45"/>
      <c r="C48" s="7"/>
      <c r="D48" s="7">
        <f>C48-B48</f>
        <v>0</v>
      </c>
      <c r="E48" s="104">
        <f>B48+D48</f>
        <v>0</v>
      </c>
      <c r="F48" s="104"/>
      <c r="G48" s="104"/>
      <c r="H48" s="104">
        <v>0</v>
      </c>
      <c r="I48" s="104">
        <f>F48+H48</f>
        <v>0</v>
      </c>
      <c r="J48" s="38">
        <f>E48+I48</f>
        <v>0</v>
      </c>
      <c r="K48" s="16"/>
    </row>
    <row r="49" spans="1:10" ht="12.75">
      <c r="A49" s="28" t="s">
        <v>4</v>
      </c>
      <c r="B49" s="45"/>
      <c r="C49" s="7"/>
      <c r="D49" s="7">
        <f>C49-B49</f>
        <v>0</v>
      </c>
      <c r="E49" s="104">
        <f>B49+D49</f>
        <v>0</v>
      </c>
      <c r="F49" s="104"/>
      <c r="G49" s="104"/>
      <c r="H49" s="104">
        <v>0</v>
      </c>
      <c r="I49" s="104">
        <f>F49+H49</f>
        <v>0</v>
      </c>
      <c r="J49" s="38">
        <f>E49+I49</f>
        <v>0</v>
      </c>
    </row>
    <row r="50" spans="1:10" ht="12.75">
      <c r="A50" s="28" t="s">
        <v>11</v>
      </c>
      <c r="B50" s="45"/>
      <c r="C50" s="7"/>
      <c r="D50" s="7">
        <f>C50-B50</f>
        <v>0</v>
      </c>
      <c r="E50" s="104">
        <f>B50+D50</f>
        <v>0</v>
      </c>
      <c r="F50" s="104"/>
      <c r="G50" s="104"/>
      <c r="H50" s="104">
        <v>0</v>
      </c>
      <c r="I50" s="104">
        <f>F50+H50</f>
        <v>0</v>
      </c>
      <c r="J50" s="38">
        <f>E50+I50</f>
        <v>0</v>
      </c>
    </row>
    <row r="51" spans="1:10" ht="12.75">
      <c r="A51" s="82" t="s">
        <v>20</v>
      </c>
      <c r="B51" s="46">
        <f aca="true" t="shared" si="11" ref="B51:J51">SUM(B48:B50)</f>
        <v>0</v>
      </c>
      <c r="C51" s="46">
        <f t="shared" si="11"/>
        <v>0</v>
      </c>
      <c r="D51" s="46">
        <f t="shared" si="11"/>
        <v>0</v>
      </c>
      <c r="E51" s="46">
        <f t="shared" si="11"/>
        <v>0</v>
      </c>
      <c r="F51" s="46">
        <f t="shared" si="11"/>
        <v>0</v>
      </c>
      <c r="G51" s="46">
        <f t="shared" si="11"/>
        <v>0</v>
      </c>
      <c r="H51" s="46">
        <f t="shared" si="11"/>
        <v>0</v>
      </c>
      <c r="I51" s="46">
        <f t="shared" si="11"/>
        <v>0</v>
      </c>
      <c r="J51" s="46">
        <f t="shared" si="11"/>
        <v>0</v>
      </c>
    </row>
    <row r="52" spans="1:10" ht="12.75">
      <c r="A52" s="83" t="s">
        <v>18</v>
      </c>
      <c r="B52" s="47">
        <f aca="true" t="shared" si="12" ref="B52:J52">B47+B51</f>
        <v>207500</v>
      </c>
      <c r="C52" s="9">
        <f t="shared" si="12"/>
        <v>0</v>
      </c>
      <c r="D52" s="9">
        <f t="shared" si="12"/>
        <v>0</v>
      </c>
      <c r="E52" s="9">
        <f t="shared" si="12"/>
        <v>207500</v>
      </c>
      <c r="F52" s="9">
        <f t="shared" si="12"/>
        <v>12500</v>
      </c>
      <c r="G52" s="9">
        <f t="shared" si="12"/>
        <v>0</v>
      </c>
      <c r="H52" s="9">
        <f t="shared" si="12"/>
        <v>0</v>
      </c>
      <c r="I52" s="9">
        <f t="shared" si="12"/>
        <v>12500</v>
      </c>
      <c r="J52" s="40">
        <f t="shared" si="12"/>
        <v>220000</v>
      </c>
    </row>
    <row r="53" spans="1:10" ht="12.75">
      <c r="A53" s="28" t="s">
        <v>0</v>
      </c>
      <c r="B53" s="45"/>
      <c r="C53" s="7"/>
      <c r="D53" s="7">
        <f>C53-B53</f>
        <v>0</v>
      </c>
      <c r="E53" s="104">
        <f>B53+D53</f>
        <v>0</v>
      </c>
      <c r="F53" s="104"/>
      <c r="G53" s="104"/>
      <c r="H53" s="104">
        <v>0</v>
      </c>
      <c r="I53" s="104">
        <f>F53+H53</f>
        <v>0</v>
      </c>
      <c r="J53" s="38">
        <f>E53+I53</f>
        <v>0</v>
      </c>
    </row>
    <row r="54" spans="1:10" ht="12.75">
      <c r="A54" s="28" t="s">
        <v>1</v>
      </c>
      <c r="B54" s="45"/>
      <c r="C54" s="7"/>
      <c r="D54" s="7">
        <f>C54-B54</f>
        <v>0</v>
      </c>
      <c r="E54" s="104">
        <f>B54+D54</f>
        <v>0</v>
      </c>
      <c r="F54" s="104"/>
      <c r="G54" s="104"/>
      <c r="H54" s="104"/>
      <c r="I54" s="104">
        <f>F54+H54</f>
        <v>0</v>
      </c>
      <c r="J54" s="38">
        <f>E54+I54</f>
        <v>0</v>
      </c>
    </row>
    <row r="55" spans="1:10" ht="12.75">
      <c r="A55" s="28" t="s">
        <v>2</v>
      </c>
      <c r="B55" s="45"/>
      <c r="C55" s="7"/>
      <c r="D55" s="7">
        <f>C55-B55</f>
        <v>0</v>
      </c>
      <c r="E55" s="104">
        <f>B55+D55</f>
        <v>0</v>
      </c>
      <c r="F55" s="104"/>
      <c r="G55" s="104"/>
      <c r="H55" s="104"/>
      <c r="I55" s="104">
        <f>F55+H55</f>
        <v>0</v>
      </c>
      <c r="J55" s="38">
        <f>E55+I55</f>
        <v>0</v>
      </c>
    </row>
    <row r="56" spans="1:10" ht="12.75">
      <c r="A56" s="82" t="s">
        <v>21</v>
      </c>
      <c r="B56" s="46">
        <f aca="true" t="shared" si="13" ref="B56:J56">SUM(B53:B55)</f>
        <v>0</v>
      </c>
      <c r="C56" s="8">
        <f t="shared" si="13"/>
        <v>0</v>
      </c>
      <c r="D56" s="8">
        <f t="shared" si="13"/>
        <v>0</v>
      </c>
      <c r="E56" s="8">
        <f t="shared" si="13"/>
        <v>0</v>
      </c>
      <c r="F56" s="8">
        <f t="shared" si="13"/>
        <v>0</v>
      </c>
      <c r="G56" s="8">
        <f t="shared" si="13"/>
        <v>0</v>
      </c>
      <c r="H56" s="8">
        <f t="shared" si="13"/>
        <v>0</v>
      </c>
      <c r="I56" s="8">
        <f t="shared" si="13"/>
        <v>0</v>
      </c>
      <c r="J56" s="39">
        <f t="shared" si="13"/>
        <v>0</v>
      </c>
    </row>
    <row r="57" spans="1:10" ht="12.75">
      <c r="A57" s="83" t="s">
        <v>19</v>
      </c>
      <c r="B57" s="47">
        <f aca="true" t="shared" si="14" ref="B57:J57">B51+B56</f>
        <v>0</v>
      </c>
      <c r="C57" s="9">
        <f t="shared" si="14"/>
        <v>0</v>
      </c>
      <c r="D57" s="9">
        <f t="shared" si="14"/>
        <v>0</v>
      </c>
      <c r="E57" s="9">
        <f t="shared" si="14"/>
        <v>0</v>
      </c>
      <c r="F57" s="9">
        <f t="shared" si="14"/>
        <v>0</v>
      </c>
      <c r="G57" s="9">
        <f t="shared" si="14"/>
        <v>0</v>
      </c>
      <c r="H57" s="9">
        <f t="shared" si="14"/>
        <v>0</v>
      </c>
      <c r="I57" s="9">
        <f t="shared" si="14"/>
        <v>0</v>
      </c>
      <c r="J57" s="40">
        <f t="shared" si="14"/>
        <v>0</v>
      </c>
    </row>
    <row r="58" spans="1:10" ht="13.5" thickBot="1">
      <c r="A58" s="28" t="s">
        <v>22</v>
      </c>
      <c r="B58" s="48">
        <f aca="true" t="shared" si="15" ref="B58:J58">B47+B57</f>
        <v>207500</v>
      </c>
      <c r="C58" s="41">
        <f t="shared" si="15"/>
        <v>0</v>
      </c>
      <c r="D58" s="41">
        <f t="shared" si="15"/>
        <v>0</v>
      </c>
      <c r="E58" s="41">
        <f t="shared" si="15"/>
        <v>207500</v>
      </c>
      <c r="F58" s="41">
        <f t="shared" si="15"/>
        <v>12500</v>
      </c>
      <c r="G58" s="41">
        <f t="shared" si="15"/>
        <v>0</v>
      </c>
      <c r="H58" s="41">
        <f t="shared" si="15"/>
        <v>0</v>
      </c>
      <c r="I58" s="41">
        <f t="shared" si="15"/>
        <v>12500</v>
      </c>
      <c r="J58" s="42">
        <f t="shared" si="15"/>
        <v>220000</v>
      </c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3.5" thickBot="1">
      <c r="A70" s="4" t="s">
        <v>25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80"/>
      <c r="B71" s="49"/>
      <c r="C71" s="43"/>
      <c r="D71" s="35"/>
      <c r="E71" s="106"/>
      <c r="F71" s="106"/>
      <c r="G71" s="106"/>
      <c r="H71" s="106"/>
      <c r="I71" s="106"/>
      <c r="J71" s="36"/>
    </row>
    <row r="72" spans="1:10" ht="52.5">
      <c r="A72" s="81" t="s">
        <v>12</v>
      </c>
      <c r="B72" s="109" t="s">
        <v>101</v>
      </c>
      <c r="C72" s="109" t="s">
        <v>102</v>
      </c>
      <c r="D72" s="84" t="s">
        <v>103</v>
      </c>
      <c r="E72" s="107" t="s">
        <v>104</v>
      </c>
      <c r="F72" s="107" t="s">
        <v>105</v>
      </c>
      <c r="G72" s="107" t="s">
        <v>106</v>
      </c>
      <c r="H72" s="84" t="s">
        <v>107</v>
      </c>
      <c r="I72" s="107" t="s">
        <v>108</v>
      </c>
      <c r="J72" s="113" t="s">
        <v>109</v>
      </c>
    </row>
    <row r="73" spans="1:10" ht="12.75">
      <c r="A73" s="15">
        <v>0</v>
      </c>
      <c r="B73" s="44"/>
      <c r="C73" s="6"/>
      <c r="D73" s="6"/>
      <c r="E73" s="24"/>
      <c r="F73" s="24"/>
      <c r="G73" s="24"/>
      <c r="H73" s="24"/>
      <c r="I73" s="24"/>
      <c r="J73" s="6"/>
    </row>
    <row r="74" spans="1:11" ht="12.75">
      <c r="A74" s="28" t="s">
        <v>5</v>
      </c>
      <c r="B74" s="45"/>
      <c r="C74" s="7"/>
      <c r="D74" s="7">
        <v>0</v>
      </c>
      <c r="E74" s="104">
        <f>B74+D74</f>
        <v>0</v>
      </c>
      <c r="F74" s="104"/>
      <c r="G74" s="104"/>
      <c r="H74" s="104">
        <v>0</v>
      </c>
      <c r="I74" s="104">
        <f>F74+H74</f>
        <v>0</v>
      </c>
      <c r="J74" s="38">
        <f>E74+I74</f>
        <v>0</v>
      </c>
      <c r="K74" s="16"/>
    </row>
    <row r="75" spans="1:11" ht="12.75">
      <c r="A75" s="28" t="s">
        <v>6</v>
      </c>
      <c r="B75" s="45"/>
      <c r="C75" s="7"/>
      <c r="D75" s="7">
        <v>0</v>
      </c>
      <c r="E75" s="104">
        <f>B75+D75</f>
        <v>0</v>
      </c>
      <c r="F75" s="104"/>
      <c r="G75" s="104"/>
      <c r="H75" s="104">
        <f>G75-F75</f>
        <v>0</v>
      </c>
      <c r="I75" s="104">
        <f>F75+H75</f>
        <v>0</v>
      </c>
      <c r="J75" s="38">
        <f>E75+I75</f>
        <v>0</v>
      </c>
      <c r="K75" s="16"/>
    </row>
    <row r="76" spans="1:14" ht="12.75">
      <c r="A76" s="28" t="s">
        <v>7</v>
      </c>
      <c r="B76" s="45"/>
      <c r="C76" s="7"/>
      <c r="D76" s="7">
        <v>0</v>
      </c>
      <c r="E76" s="104">
        <f>B76+D76</f>
        <v>0</v>
      </c>
      <c r="F76" s="45"/>
      <c r="G76" s="45"/>
      <c r="H76" s="45"/>
      <c r="I76" s="104">
        <f>F76+H76</f>
        <v>0</v>
      </c>
      <c r="J76" s="38">
        <f>E76+I76</f>
        <v>0</v>
      </c>
      <c r="K76" s="110"/>
      <c r="L76" s="108"/>
      <c r="M76" s="108"/>
      <c r="N76" s="111"/>
    </row>
    <row r="77" spans="1:11" ht="12.75">
      <c r="A77" s="82" t="s">
        <v>15</v>
      </c>
      <c r="B77" s="46">
        <f aca="true" t="shared" si="16" ref="B77:J77">SUM(B74:B76)</f>
        <v>0</v>
      </c>
      <c r="C77" s="8">
        <f t="shared" si="16"/>
        <v>0</v>
      </c>
      <c r="D77" s="8">
        <f t="shared" si="16"/>
        <v>0</v>
      </c>
      <c r="E77" s="8">
        <f t="shared" si="16"/>
        <v>0</v>
      </c>
      <c r="F77" s="8">
        <f t="shared" si="16"/>
        <v>0</v>
      </c>
      <c r="G77" s="8">
        <f t="shared" si="16"/>
        <v>0</v>
      </c>
      <c r="H77" s="8">
        <f t="shared" si="16"/>
        <v>0</v>
      </c>
      <c r="I77" s="8">
        <f t="shared" si="16"/>
        <v>0</v>
      </c>
      <c r="J77" s="8">
        <f t="shared" si="16"/>
        <v>0</v>
      </c>
      <c r="K77" s="16"/>
    </row>
    <row r="78" spans="1:13" ht="12.75">
      <c r="A78" s="28" t="s">
        <v>8</v>
      </c>
      <c r="B78" s="45"/>
      <c r="C78" s="7"/>
      <c r="D78" s="7"/>
      <c r="E78" s="104"/>
      <c r="F78" s="104">
        <v>0</v>
      </c>
      <c r="G78" s="104">
        <v>0</v>
      </c>
      <c r="H78" s="104">
        <v>0</v>
      </c>
      <c r="I78" s="104">
        <f>F78+H78</f>
        <v>0</v>
      </c>
      <c r="J78" s="38">
        <f>E78+I78</f>
        <v>0</v>
      </c>
      <c r="K78" s="16"/>
      <c r="M78" s="16"/>
    </row>
    <row r="79" spans="1:11" ht="12.75">
      <c r="A79" s="28" t="s">
        <v>9</v>
      </c>
      <c r="B79" s="45"/>
      <c r="C79" s="7"/>
      <c r="D79" s="7"/>
      <c r="E79" s="104"/>
      <c r="F79" s="104">
        <v>0</v>
      </c>
      <c r="G79" s="104">
        <v>0</v>
      </c>
      <c r="H79" s="104">
        <f>G79-F79</f>
        <v>0</v>
      </c>
      <c r="I79" s="104">
        <f>F79+H79</f>
        <v>0</v>
      </c>
      <c r="J79" s="38">
        <f>E79+I79</f>
        <v>0</v>
      </c>
      <c r="K79" s="16"/>
    </row>
    <row r="80" spans="1:11" ht="12.75">
      <c r="A80" s="28" t="s">
        <v>10</v>
      </c>
      <c r="B80" s="45"/>
      <c r="C80" s="7"/>
      <c r="D80" s="7"/>
      <c r="E80" s="104"/>
      <c r="F80" s="104">
        <v>0</v>
      </c>
      <c r="G80" s="104"/>
      <c r="H80" s="104">
        <v>0</v>
      </c>
      <c r="I80" s="104">
        <f>F80+H80</f>
        <v>0</v>
      </c>
      <c r="J80" s="38">
        <f>E80+I80</f>
        <v>0</v>
      </c>
      <c r="K80" s="16"/>
    </row>
    <row r="81" spans="1:10" ht="12.75">
      <c r="A81" s="82" t="s">
        <v>17</v>
      </c>
      <c r="B81" s="46">
        <f aca="true" t="shared" si="17" ref="B81:J81">SUM(B78:B80)</f>
        <v>0</v>
      </c>
      <c r="C81" s="8">
        <f t="shared" si="17"/>
        <v>0</v>
      </c>
      <c r="D81" s="8">
        <f t="shared" si="17"/>
        <v>0</v>
      </c>
      <c r="E81" s="8">
        <f t="shared" si="17"/>
        <v>0</v>
      </c>
      <c r="F81" s="8">
        <f t="shared" si="17"/>
        <v>0</v>
      </c>
      <c r="G81" s="8">
        <f t="shared" si="17"/>
        <v>0</v>
      </c>
      <c r="H81" s="8">
        <f t="shared" si="17"/>
        <v>0</v>
      </c>
      <c r="I81" s="8">
        <f t="shared" si="17"/>
        <v>0</v>
      </c>
      <c r="J81" s="39">
        <f t="shared" si="17"/>
        <v>0</v>
      </c>
    </row>
    <row r="82" spans="1:10" ht="12.75">
      <c r="A82" s="83" t="s">
        <v>16</v>
      </c>
      <c r="B82" s="47">
        <f aca="true" t="shared" si="18" ref="B82:J82">B77+B81</f>
        <v>0</v>
      </c>
      <c r="C82" s="47">
        <f t="shared" si="18"/>
        <v>0</v>
      </c>
      <c r="D82" s="9">
        <f t="shared" si="18"/>
        <v>0</v>
      </c>
      <c r="E82" s="9">
        <f t="shared" si="18"/>
        <v>0</v>
      </c>
      <c r="F82" s="9">
        <f t="shared" si="18"/>
        <v>0</v>
      </c>
      <c r="G82" s="9">
        <f t="shared" si="18"/>
        <v>0</v>
      </c>
      <c r="H82" s="9">
        <f t="shared" si="18"/>
        <v>0</v>
      </c>
      <c r="I82" s="9">
        <f t="shared" si="18"/>
        <v>0</v>
      </c>
      <c r="J82" s="40">
        <f t="shared" si="18"/>
        <v>0</v>
      </c>
    </row>
    <row r="83" spans="1:10" ht="12.75">
      <c r="A83" s="28" t="s">
        <v>3</v>
      </c>
      <c r="B83" s="45"/>
      <c r="C83" s="7"/>
      <c r="D83" s="7">
        <f>C83-B83</f>
        <v>0</v>
      </c>
      <c r="E83" s="104">
        <f>B83+D83</f>
        <v>0</v>
      </c>
      <c r="F83" s="104"/>
      <c r="G83" s="104"/>
      <c r="H83" s="104">
        <v>0</v>
      </c>
      <c r="I83" s="104">
        <f>F83+H83</f>
        <v>0</v>
      </c>
      <c r="J83" s="38">
        <f>E83+I83</f>
        <v>0</v>
      </c>
    </row>
    <row r="84" spans="1:10" ht="12.75">
      <c r="A84" s="28" t="s">
        <v>4</v>
      </c>
      <c r="B84" s="45"/>
      <c r="C84" s="7"/>
      <c r="D84" s="7">
        <f>C84-B84</f>
        <v>0</v>
      </c>
      <c r="E84" s="104">
        <f>B84+D84</f>
        <v>0</v>
      </c>
      <c r="F84" s="104"/>
      <c r="G84" s="104"/>
      <c r="H84" s="104">
        <v>0</v>
      </c>
      <c r="I84" s="104">
        <f>F84+H84</f>
        <v>0</v>
      </c>
      <c r="J84" s="38">
        <f>E84+I84</f>
        <v>0</v>
      </c>
    </row>
    <row r="85" spans="1:10" ht="12.75">
      <c r="A85" s="28" t="s">
        <v>11</v>
      </c>
      <c r="B85" s="45"/>
      <c r="C85" s="7"/>
      <c r="D85" s="7">
        <f>C85-B85</f>
        <v>0</v>
      </c>
      <c r="E85" s="104">
        <f>B85+D85</f>
        <v>0</v>
      </c>
      <c r="F85" s="104"/>
      <c r="G85" s="104"/>
      <c r="H85" s="104">
        <v>0</v>
      </c>
      <c r="I85" s="104">
        <f>F85+H85</f>
        <v>0</v>
      </c>
      <c r="J85" s="38">
        <f>E85+I85</f>
        <v>0</v>
      </c>
    </row>
    <row r="86" spans="1:10" ht="12.75">
      <c r="A86" s="82" t="s">
        <v>20</v>
      </c>
      <c r="B86" s="46">
        <f aca="true" t="shared" si="19" ref="B86:J86">SUM(B83:B85)</f>
        <v>0</v>
      </c>
      <c r="C86" s="46">
        <f t="shared" si="19"/>
        <v>0</v>
      </c>
      <c r="D86" s="46">
        <f t="shared" si="19"/>
        <v>0</v>
      </c>
      <c r="E86" s="46">
        <f t="shared" si="19"/>
        <v>0</v>
      </c>
      <c r="F86" s="46">
        <f t="shared" si="19"/>
        <v>0</v>
      </c>
      <c r="G86" s="46">
        <f t="shared" si="19"/>
        <v>0</v>
      </c>
      <c r="H86" s="46">
        <f t="shared" si="19"/>
        <v>0</v>
      </c>
      <c r="I86" s="46">
        <f t="shared" si="19"/>
        <v>0</v>
      </c>
      <c r="J86" s="46">
        <f t="shared" si="19"/>
        <v>0</v>
      </c>
    </row>
    <row r="87" spans="1:10" ht="12.75">
      <c r="A87" s="83" t="s">
        <v>18</v>
      </c>
      <c r="B87" s="47">
        <f aca="true" t="shared" si="20" ref="B87:J87">B82+B86</f>
        <v>0</v>
      </c>
      <c r="C87" s="9">
        <f t="shared" si="20"/>
        <v>0</v>
      </c>
      <c r="D87" s="9">
        <f t="shared" si="20"/>
        <v>0</v>
      </c>
      <c r="E87" s="9">
        <f t="shared" si="20"/>
        <v>0</v>
      </c>
      <c r="F87" s="9">
        <f t="shared" si="20"/>
        <v>0</v>
      </c>
      <c r="G87" s="9">
        <f t="shared" si="20"/>
        <v>0</v>
      </c>
      <c r="H87" s="9">
        <f t="shared" si="20"/>
        <v>0</v>
      </c>
      <c r="I87" s="9">
        <f t="shared" si="20"/>
        <v>0</v>
      </c>
      <c r="J87" s="40">
        <f t="shared" si="20"/>
        <v>0</v>
      </c>
    </row>
    <row r="88" spans="1:10" ht="12.75">
      <c r="A88" s="28" t="s">
        <v>0</v>
      </c>
      <c r="B88" s="45"/>
      <c r="C88" s="7"/>
      <c r="D88" s="7">
        <f>C88-B88</f>
        <v>0</v>
      </c>
      <c r="E88" s="104">
        <f>B88+D88</f>
        <v>0</v>
      </c>
      <c r="F88" s="104"/>
      <c r="G88" s="104"/>
      <c r="H88" s="104">
        <v>0</v>
      </c>
      <c r="I88" s="104">
        <f>F88+H88</f>
        <v>0</v>
      </c>
      <c r="J88" s="38">
        <f>E88+I88</f>
        <v>0</v>
      </c>
    </row>
    <row r="89" spans="1:10" ht="12.75">
      <c r="A89" s="28" t="s">
        <v>1</v>
      </c>
      <c r="B89" s="45"/>
      <c r="C89" s="7"/>
      <c r="D89" s="7">
        <f>C89-B89</f>
        <v>0</v>
      </c>
      <c r="E89" s="104">
        <f>B89+D89</f>
        <v>0</v>
      </c>
      <c r="F89" s="104"/>
      <c r="G89" s="104"/>
      <c r="H89" s="104"/>
      <c r="I89" s="104">
        <f>F89+H89</f>
        <v>0</v>
      </c>
      <c r="J89" s="38">
        <f>E89+I89</f>
        <v>0</v>
      </c>
    </row>
    <row r="90" spans="1:10" ht="12.75">
      <c r="A90" s="28" t="s">
        <v>2</v>
      </c>
      <c r="B90" s="45"/>
      <c r="C90" s="7"/>
      <c r="D90" s="7">
        <f>C90-B90</f>
        <v>0</v>
      </c>
      <c r="E90" s="104">
        <f>B90+D90</f>
        <v>0</v>
      </c>
      <c r="F90" s="104"/>
      <c r="G90" s="104"/>
      <c r="H90" s="104"/>
      <c r="I90" s="104">
        <f>F90+H90</f>
        <v>0</v>
      </c>
      <c r="J90" s="38">
        <f>E90+I90</f>
        <v>0</v>
      </c>
    </row>
    <row r="91" spans="1:10" ht="12.75">
      <c r="A91" s="82" t="s">
        <v>21</v>
      </c>
      <c r="B91" s="46">
        <f aca="true" t="shared" si="21" ref="B91:J91">SUM(B88:B90)</f>
        <v>0</v>
      </c>
      <c r="C91" s="8">
        <f t="shared" si="21"/>
        <v>0</v>
      </c>
      <c r="D91" s="8">
        <f t="shared" si="21"/>
        <v>0</v>
      </c>
      <c r="E91" s="8">
        <f t="shared" si="21"/>
        <v>0</v>
      </c>
      <c r="F91" s="8">
        <f t="shared" si="21"/>
        <v>0</v>
      </c>
      <c r="G91" s="8">
        <f t="shared" si="21"/>
        <v>0</v>
      </c>
      <c r="H91" s="8">
        <f t="shared" si="21"/>
        <v>0</v>
      </c>
      <c r="I91" s="8">
        <f t="shared" si="21"/>
        <v>0</v>
      </c>
      <c r="J91" s="39">
        <f t="shared" si="21"/>
        <v>0</v>
      </c>
    </row>
    <row r="92" spans="1:10" ht="12.75">
      <c r="A92" s="83" t="s">
        <v>19</v>
      </c>
      <c r="B92" s="47">
        <f aca="true" t="shared" si="22" ref="B92:J92">B86+B91</f>
        <v>0</v>
      </c>
      <c r="C92" s="9">
        <f t="shared" si="22"/>
        <v>0</v>
      </c>
      <c r="D92" s="9">
        <f t="shared" si="22"/>
        <v>0</v>
      </c>
      <c r="E92" s="9">
        <f t="shared" si="22"/>
        <v>0</v>
      </c>
      <c r="F92" s="9">
        <f t="shared" si="22"/>
        <v>0</v>
      </c>
      <c r="G92" s="9">
        <f t="shared" si="22"/>
        <v>0</v>
      </c>
      <c r="H92" s="9">
        <f t="shared" si="22"/>
        <v>0</v>
      </c>
      <c r="I92" s="9">
        <f t="shared" si="22"/>
        <v>0</v>
      </c>
      <c r="J92" s="40">
        <f t="shared" si="22"/>
        <v>0</v>
      </c>
    </row>
    <row r="93" spans="1:10" ht="13.5" thickBot="1">
      <c r="A93" s="28" t="s">
        <v>22</v>
      </c>
      <c r="B93" s="48">
        <f aca="true" t="shared" si="23" ref="B93:J93">B82+B92</f>
        <v>0</v>
      </c>
      <c r="C93" s="41">
        <f t="shared" si="23"/>
        <v>0</v>
      </c>
      <c r="D93" s="41">
        <f t="shared" si="23"/>
        <v>0</v>
      </c>
      <c r="E93" s="41">
        <f t="shared" si="23"/>
        <v>0</v>
      </c>
      <c r="F93" s="41">
        <f t="shared" si="23"/>
        <v>0</v>
      </c>
      <c r="G93" s="41">
        <f t="shared" si="23"/>
        <v>0</v>
      </c>
      <c r="H93" s="41">
        <f t="shared" si="23"/>
        <v>0</v>
      </c>
      <c r="I93" s="41">
        <f t="shared" si="23"/>
        <v>0</v>
      </c>
      <c r="J93" s="42">
        <f t="shared" si="23"/>
        <v>0</v>
      </c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3.5" thickBot="1">
      <c r="A99" s="4" t="s">
        <v>27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80"/>
      <c r="B100" s="49"/>
      <c r="C100" s="43"/>
      <c r="D100" s="35"/>
      <c r="E100" s="106"/>
      <c r="F100" s="106"/>
      <c r="G100" s="106"/>
      <c r="H100" s="106"/>
      <c r="I100" s="106"/>
      <c r="J100" s="36"/>
    </row>
    <row r="101" spans="1:10" ht="52.5">
      <c r="A101" s="81" t="s">
        <v>12</v>
      </c>
      <c r="B101" s="109" t="s">
        <v>101</v>
      </c>
      <c r="C101" s="109" t="s">
        <v>102</v>
      </c>
      <c r="D101" s="84" t="s">
        <v>103</v>
      </c>
      <c r="E101" s="107" t="s">
        <v>104</v>
      </c>
      <c r="F101" s="107" t="s">
        <v>105</v>
      </c>
      <c r="G101" s="107" t="s">
        <v>106</v>
      </c>
      <c r="H101" s="84" t="s">
        <v>107</v>
      </c>
      <c r="I101" s="107" t="s">
        <v>108</v>
      </c>
      <c r="J101" s="113" t="s">
        <v>109</v>
      </c>
    </row>
    <row r="102" spans="1:10" ht="12.75">
      <c r="A102" s="15">
        <v>0</v>
      </c>
      <c r="B102" s="44"/>
      <c r="C102" s="6"/>
      <c r="D102" s="6"/>
      <c r="E102" s="24"/>
      <c r="F102" s="24"/>
      <c r="G102" s="24"/>
      <c r="H102" s="24"/>
      <c r="I102" s="24"/>
      <c r="J102" s="6"/>
    </row>
    <row r="103" spans="1:10" ht="12.75">
      <c r="A103" s="28" t="s">
        <v>5</v>
      </c>
      <c r="B103" s="45"/>
      <c r="C103" s="7"/>
      <c r="D103" s="7">
        <v>0</v>
      </c>
      <c r="E103" s="104">
        <f>B103+D103</f>
        <v>0</v>
      </c>
      <c r="F103" s="104"/>
      <c r="G103" s="104"/>
      <c r="H103" s="104">
        <v>0</v>
      </c>
      <c r="I103" s="104">
        <f>F103+H103</f>
        <v>0</v>
      </c>
      <c r="J103" s="38">
        <f>E103+I103</f>
        <v>0</v>
      </c>
    </row>
    <row r="104" spans="1:10" ht="12.75">
      <c r="A104" s="28" t="s">
        <v>6</v>
      </c>
      <c r="B104" s="45"/>
      <c r="C104" s="7"/>
      <c r="D104" s="7">
        <v>0</v>
      </c>
      <c r="E104" s="104">
        <f>B104+D104</f>
        <v>0</v>
      </c>
      <c r="F104" s="104"/>
      <c r="G104" s="104"/>
      <c r="H104" s="104">
        <f>G104-F104</f>
        <v>0</v>
      </c>
      <c r="I104" s="104">
        <f>F104+H104</f>
        <v>0</v>
      </c>
      <c r="J104" s="38">
        <f>E104+I104</f>
        <v>0</v>
      </c>
    </row>
    <row r="105" spans="1:14" ht="12.75">
      <c r="A105" s="28" t="s">
        <v>7</v>
      </c>
      <c r="B105" s="45"/>
      <c r="C105" s="7"/>
      <c r="D105" s="7">
        <v>0</v>
      </c>
      <c r="E105" s="104">
        <f>B105+D105</f>
        <v>0</v>
      </c>
      <c r="F105" s="45"/>
      <c r="G105" s="45"/>
      <c r="H105" s="45"/>
      <c r="I105" s="104">
        <f>F105+H105</f>
        <v>0</v>
      </c>
      <c r="J105" s="38">
        <f>E105+I105</f>
        <v>0</v>
      </c>
      <c r="K105" s="110"/>
      <c r="L105" s="108"/>
      <c r="M105" s="108"/>
      <c r="N105" s="111"/>
    </row>
    <row r="106" spans="1:10" ht="12.75">
      <c r="A106" s="82" t="s">
        <v>15</v>
      </c>
      <c r="B106" s="46">
        <f aca="true" t="shared" si="24" ref="B106:J106">SUM(B103:B105)</f>
        <v>0</v>
      </c>
      <c r="C106" s="8">
        <f t="shared" si="24"/>
        <v>0</v>
      </c>
      <c r="D106" s="8">
        <f t="shared" si="24"/>
        <v>0</v>
      </c>
      <c r="E106" s="8">
        <f t="shared" si="24"/>
        <v>0</v>
      </c>
      <c r="F106" s="8">
        <f t="shared" si="24"/>
        <v>0</v>
      </c>
      <c r="G106" s="8">
        <f t="shared" si="24"/>
        <v>0</v>
      </c>
      <c r="H106" s="8">
        <f t="shared" si="24"/>
        <v>0</v>
      </c>
      <c r="I106" s="8">
        <f t="shared" si="24"/>
        <v>0</v>
      </c>
      <c r="J106" s="8">
        <f t="shared" si="24"/>
        <v>0</v>
      </c>
    </row>
    <row r="107" spans="1:13" ht="12.75">
      <c r="A107" s="28" t="s">
        <v>8</v>
      </c>
      <c r="B107" s="45"/>
      <c r="C107" s="7"/>
      <c r="D107" s="7"/>
      <c r="E107" s="104">
        <f>B107+D107</f>
        <v>0</v>
      </c>
      <c r="F107" s="104"/>
      <c r="G107" s="104"/>
      <c r="H107" s="104"/>
      <c r="I107" s="104"/>
      <c r="J107" s="38">
        <f>E107+I107</f>
        <v>0</v>
      </c>
      <c r="L107" s="16"/>
      <c r="M107" s="16"/>
    </row>
    <row r="108" spans="1:10" ht="12.75">
      <c r="A108" s="28" t="s">
        <v>9</v>
      </c>
      <c r="B108" s="45"/>
      <c r="C108" s="7"/>
      <c r="D108" s="7"/>
      <c r="E108" s="104">
        <f>B108+D108</f>
        <v>0</v>
      </c>
      <c r="F108" s="104"/>
      <c r="G108" s="104"/>
      <c r="H108" s="104"/>
      <c r="I108" s="104"/>
      <c r="J108" s="38">
        <f>E108+I108</f>
        <v>0</v>
      </c>
    </row>
    <row r="109" spans="1:10" ht="12.75">
      <c r="A109" s="28" t="s">
        <v>10</v>
      </c>
      <c r="B109" s="45"/>
      <c r="C109" s="7"/>
      <c r="D109" s="7"/>
      <c r="E109" s="104">
        <f>B109+D109</f>
        <v>0</v>
      </c>
      <c r="F109" s="104"/>
      <c r="G109" s="104"/>
      <c r="H109" s="104"/>
      <c r="I109" s="104"/>
      <c r="J109" s="38">
        <f>E109+I109</f>
        <v>0</v>
      </c>
    </row>
    <row r="110" spans="1:10" ht="12.75">
      <c r="A110" s="82" t="s">
        <v>17</v>
      </c>
      <c r="B110" s="46">
        <f aca="true" t="shared" si="25" ref="B110:J110">SUM(B107:B109)</f>
        <v>0</v>
      </c>
      <c r="C110" s="8">
        <f t="shared" si="25"/>
        <v>0</v>
      </c>
      <c r="D110" s="8">
        <f t="shared" si="25"/>
        <v>0</v>
      </c>
      <c r="E110" s="8">
        <f t="shared" si="25"/>
        <v>0</v>
      </c>
      <c r="F110" s="8">
        <f t="shared" si="25"/>
        <v>0</v>
      </c>
      <c r="G110" s="8">
        <f t="shared" si="25"/>
        <v>0</v>
      </c>
      <c r="H110" s="8">
        <f t="shared" si="25"/>
        <v>0</v>
      </c>
      <c r="I110" s="8">
        <f t="shared" si="25"/>
        <v>0</v>
      </c>
      <c r="J110" s="39">
        <f t="shared" si="25"/>
        <v>0</v>
      </c>
    </row>
    <row r="111" spans="1:10" ht="12.75">
      <c r="A111" s="83" t="s">
        <v>16</v>
      </c>
      <c r="B111" s="47">
        <f aca="true" t="shared" si="26" ref="B111:J111">B106+B110</f>
        <v>0</v>
      </c>
      <c r="C111" s="47">
        <f t="shared" si="26"/>
        <v>0</v>
      </c>
      <c r="D111" s="9">
        <f t="shared" si="26"/>
        <v>0</v>
      </c>
      <c r="E111" s="9">
        <f t="shared" si="26"/>
        <v>0</v>
      </c>
      <c r="F111" s="9">
        <f t="shared" si="26"/>
        <v>0</v>
      </c>
      <c r="G111" s="9">
        <f t="shared" si="26"/>
        <v>0</v>
      </c>
      <c r="H111" s="9">
        <f t="shared" si="26"/>
        <v>0</v>
      </c>
      <c r="I111" s="9">
        <f t="shared" si="26"/>
        <v>0</v>
      </c>
      <c r="J111" s="40">
        <f t="shared" si="26"/>
        <v>0</v>
      </c>
    </row>
    <row r="112" spans="1:10" ht="12.75">
      <c r="A112" s="28" t="s">
        <v>3</v>
      </c>
      <c r="B112" s="45"/>
      <c r="C112" s="7"/>
      <c r="D112" s="7">
        <f>C112-B112</f>
        <v>0</v>
      </c>
      <c r="E112" s="104">
        <f>B112+D112</f>
        <v>0</v>
      </c>
      <c r="F112" s="104"/>
      <c r="G112" s="104"/>
      <c r="H112" s="104">
        <v>0</v>
      </c>
      <c r="I112" s="104">
        <f>F112+H112</f>
        <v>0</v>
      </c>
      <c r="J112" s="38">
        <f>E112+I112</f>
        <v>0</v>
      </c>
    </row>
    <row r="113" spans="1:10" ht="12.75">
      <c r="A113" s="28" t="s">
        <v>4</v>
      </c>
      <c r="B113" s="45"/>
      <c r="C113" s="7"/>
      <c r="D113" s="7">
        <f>C113-B113</f>
        <v>0</v>
      </c>
      <c r="E113" s="104">
        <f>B113+D113</f>
        <v>0</v>
      </c>
      <c r="F113" s="104"/>
      <c r="G113" s="104"/>
      <c r="H113" s="104">
        <v>0</v>
      </c>
      <c r="I113" s="104">
        <f>F113+H113</f>
        <v>0</v>
      </c>
      <c r="J113" s="38">
        <f>E113+I113</f>
        <v>0</v>
      </c>
    </row>
    <row r="114" spans="1:10" ht="12.75">
      <c r="A114" s="28" t="s">
        <v>11</v>
      </c>
      <c r="B114" s="45"/>
      <c r="C114" s="7"/>
      <c r="D114" s="7">
        <f>C114-B114</f>
        <v>0</v>
      </c>
      <c r="E114" s="104">
        <f>B114+D114</f>
        <v>0</v>
      </c>
      <c r="F114" s="104"/>
      <c r="G114" s="104"/>
      <c r="H114" s="104">
        <v>0</v>
      </c>
      <c r="I114" s="104">
        <f>F114+H114</f>
        <v>0</v>
      </c>
      <c r="J114" s="38">
        <f>E114+I114</f>
        <v>0</v>
      </c>
    </row>
    <row r="115" spans="1:10" ht="12.75">
      <c r="A115" s="82" t="s">
        <v>20</v>
      </c>
      <c r="B115" s="46">
        <f aca="true" t="shared" si="27" ref="B115:J115">SUM(B112:B114)</f>
        <v>0</v>
      </c>
      <c r="C115" s="46">
        <f t="shared" si="27"/>
        <v>0</v>
      </c>
      <c r="D115" s="46">
        <f t="shared" si="27"/>
        <v>0</v>
      </c>
      <c r="E115" s="46">
        <f t="shared" si="27"/>
        <v>0</v>
      </c>
      <c r="F115" s="46">
        <f t="shared" si="27"/>
        <v>0</v>
      </c>
      <c r="G115" s="46">
        <f t="shared" si="27"/>
        <v>0</v>
      </c>
      <c r="H115" s="46">
        <f t="shared" si="27"/>
        <v>0</v>
      </c>
      <c r="I115" s="46">
        <f t="shared" si="27"/>
        <v>0</v>
      </c>
      <c r="J115" s="46">
        <f t="shared" si="27"/>
        <v>0</v>
      </c>
    </row>
    <row r="116" spans="1:10" ht="12.75">
      <c r="A116" s="83" t="s">
        <v>18</v>
      </c>
      <c r="B116" s="47">
        <f aca="true" t="shared" si="28" ref="B116:J116">B111+B115</f>
        <v>0</v>
      </c>
      <c r="C116" s="9">
        <f t="shared" si="28"/>
        <v>0</v>
      </c>
      <c r="D116" s="9">
        <f t="shared" si="28"/>
        <v>0</v>
      </c>
      <c r="E116" s="9">
        <f t="shared" si="28"/>
        <v>0</v>
      </c>
      <c r="F116" s="9">
        <f t="shared" si="28"/>
        <v>0</v>
      </c>
      <c r="G116" s="9">
        <f t="shared" si="28"/>
        <v>0</v>
      </c>
      <c r="H116" s="9">
        <f t="shared" si="28"/>
        <v>0</v>
      </c>
      <c r="I116" s="9">
        <f t="shared" si="28"/>
        <v>0</v>
      </c>
      <c r="J116" s="40">
        <f t="shared" si="28"/>
        <v>0</v>
      </c>
    </row>
    <row r="117" spans="1:10" ht="12.75">
      <c r="A117" s="28" t="s">
        <v>0</v>
      </c>
      <c r="B117" s="45"/>
      <c r="C117" s="7"/>
      <c r="D117" s="7">
        <f>C117-B117</f>
        <v>0</v>
      </c>
      <c r="E117" s="104">
        <f>B117+D117</f>
        <v>0</v>
      </c>
      <c r="F117" s="104"/>
      <c r="G117" s="104"/>
      <c r="H117" s="104">
        <v>0</v>
      </c>
      <c r="I117" s="104">
        <f>F117+H117</f>
        <v>0</v>
      </c>
      <c r="J117" s="38">
        <f>E117+I117</f>
        <v>0</v>
      </c>
    </row>
    <row r="118" spans="1:10" ht="12.75">
      <c r="A118" s="28" t="s">
        <v>1</v>
      </c>
      <c r="B118" s="45"/>
      <c r="C118" s="7"/>
      <c r="D118" s="7">
        <f>C118-B118</f>
        <v>0</v>
      </c>
      <c r="E118" s="104">
        <f>B118+D118</f>
        <v>0</v>
      </c>
      <c r="F118" s="104"/>
      <c r="G118" s="104"/>
      <c r="H118" s="104"/>
      <c r="I118" s="104">
        <f>F118+H118</f>
        <v>0</v>
      </c>
      <c r="J118" s="38">
        <f>E118+I118</f>
        <v>0</v>
      </c>
    </row>
    <row r="119" spans="1:10" ht="12.75">
      <c r="A119" s="28" t="s">
        <v>2</v>
      </c>
      <c r="B119" s="45"/>
      <c r="C119" s="7"/>
      <c r="D119" s="7">
        <f>C119-B119</f>
        <v>0</v>
      </c>
      <c r="E119" s="104">
        <f>B119+D119</f>
        <v>0</v>
      </c>
      <c r="F119" s="104"/>
      <c r="G119" s="104"/>
      <c r="H119" s="104"/>
      <c r="I119" s="104">
        <f>F119+H119</f>
        <v>0</v>
      </c>
      <c r="J119" s="38">
        <f>E119+I119</f>
        <v>0</v>
      </c>
    </row>
    <row r="120" spans="1:10" ht="12.75">
      <c r="A120" s="82" t="s">
        <v>21</v>
      </c>
      <c r="B120" s="46">
        <f aca="true" t="shared" si="29" ref="B120:J120">SUM(B117:B119)</f>
        <v>0</v>
      </c>
      <c r="C120" s="8">
        <f t="shared" si="29"/>
        <v>0</v>
      </c>
      <c r="D120" s="8">
        <f t="shared" si="29"/>
        <v>0</v>
      </c>
      <c r="E120" s="8">
        <f t="shared" si="29"/>
        <v>0</v>
      </c>
      <c r="F120" s="8">
        <f t="shared" si="29"/>
        <v>0</v>
      </c>
      <c r="G120" s="8">
        <f t="shared" si="29"/>
        <v>0</v>
      </c>
      <c r="H120" s="8">
        <f t="shared" si="29"/>
        <v>0</v>
      </c>
      <c r="I120" s="8">
        <f t="shared" si="29"/>
        <v>0</v>
      </c>
      <c r="J120" s="39">
        <f t="shared" si="29"/>
        <v>0</v>
      </c>
    </row>
    <row r="121" spans="1:10" ht="12.75">
      <c r="A121" s="83" t="s">
        <v>19</v>
      </c>
      <c r="B121" s="47">
        <f aca="true" t="shared" si="30" ref="B121:J121">B115+B120</f>
        <v>0</v>
      </c>
      <c r="C121" s="9">
        <f t="shared" si="30"/>
        <v>0</v>
      </c>
      <c r="D121" s="9">
        <f t="shared" si="30"/>
        <v>0</v>
      </c>
      <c r="E121" s="9">
        <f t="shared" si="30"/>
        <v>0</v>
      </c>
      <c r="F121" s="9">
        <f t="shared" si="30"/>
        <v>0</v>
      </c>
      <c r="G121" s="9">
        <f t="shared" si="30"/>
        <v>0</v>
      </c>
      <c r="H121" s="9">
        <f t="shared" si="30"/>
        <v>0</v>
      </c>
      <c r="I121" s="9">
        <f t="shared" si="30"/>
        <v>0</v>
      </c>
      <c r="J121" s="40">
        <f t="shared" si="30"/>
        <v>0</v>
      </c>
    </row>
    <row r="122" spans="1:10" ht="13.5" thickBot="1">
      <c r="A122" s="28" t="s">
        <v>22</v>
      </c>
      <c r="B122" s="48">
        <f aca="true" t="shared" si="31" ref="B122:J122">B111+B121</f>
        <v>0</v>
      </c>
      <c r="C122" s="41">
        <f t="shared" si="31"/>
        <v>0</v>
      </c>
      <c r="D122" s="41">
        <f t="shared" si="31"/>
        <v>0</v>
      </c>
      <c r="E122" s="41">
        <f t="shared" si="31"/>
        <v>0</v>
      </c>
      <c r="F122" s="41">
        <f t="shared" si="31"/>
        <v>0</v>
      </c>
      <c r="G122" s="41">
        <f t="shared" si="31"/>
        <v>0</v>
      </c>
      <c r="H122" s="41">
        <f t="shared" si="31"/>
        <v>0</v>
      </c>
      <c r="I122" s="41">
        <f t="shared" si="31"/>
        <v>0</v>
      </c>
      <c r="J122" s="42">
        <f t="shared" si="31"/>
        <v>0</v>
      </c>
    </row>
    <row r="123" spans="2:10" ht="12.7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2.7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2.7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2.7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2.7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2.7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3.5" thickBot="1">
      <c r="A129" s="4" t="s">
        <v>26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80"/>
      <c r="B130" s="49"/>
      <c r="C130" s="43"/>
      <c r="D130" s="35"/>
      <c r="E130" s="106"/>
      <c r="F130" s="106"/>
      <c r="G130" s="106"/>
      <c r="H130" s="106"/>
      <c r="I130" s="106"/>
      <c r="J130" s="36"/>
    </row>
    <row r="131" spans="1:10" ht="52.5">
      <c r="A131" s="81" t="s">
        <v>12</v>
      </c>
      <c r="B131" s="109" t="s">
        <v>101</v>
      </c>
      <c r="C131" s="109" t="s">
        <v>102</v>
      </c>
      <c r="D131" s="84" t="s">
        <v>103</v>
      </c>
      <c r="E131" s="107" t="s">
        <v>104</v>
      </c>
      <c r="F131" s="107" t="s">
        <v>105</v>
      </c>
      <c r="G131" s="107" t="s">
        <v>106</v>
      </c>
      <c r="H131" s="84" t="s">
        <v>107</v>
      </c>
      <c r="I131" s="107" t="s">
        <v>108</v>
      </c>
      <c r="J131" s="113" t="s">
        <v>109</v>
      </c>
    </row>
    <row r="132" spans="1:10" ht="12.75">
      <c r="A132" s="15">
        <v>0</v>
      </c>
      <c r="B132" s="44"/>
      <c r="C132" s="6"/>
      <c r="D132" s="6"/>
      <c r="E132" s="24"/>
      <c r="F132" s="24"/>
      <c r="G132" s="24"/>
      <c r="H132" s="24"/>
      <c r="I132" s="24"/>
      <c r="J132" s="6"/>
    </row>
    <row r="133" spans="1:11" ht="12.75">
      <c r="A133" s="28" t="s">
        <v>5</v>
      </c>
      <c r="B133" s="45"/>
      <c r="C133" s="7"/>
      <c r="D133" s="7">
        <v>0</v>
      </c>
      <c r="E133" s="104">
        <f>B133+D133</f>
        <v>0</v>
      </c>
      <c r="F133" s="104"/>
      <c r="G133" s="104"/>
      <c r="H133" s="104">
        <v>0</v>
      </c>
      <c r="I133" s="104">
        <f>F133+H133</f>
        <v>0</v>
      </c>
      <c r="J133" s="38">
        <f>E133+I133</f>
        <v>0</v>
      </c>
      <c r="K133" s="105"/>
    </row>
    <row r="134" spans="1:10" ht="12.75">
      <c r="A134" s="28" t="s">
        <v>6</v>
      </c>
      <c r="B134" s="45"/>
      <c r="C134" s="7"/>
      <c r="D134" s="7">
        <v>0</v>
      </c>
      <c r="E134" s="104">
        <f>B134+D134</f>
        <v>0</v>
      </c>
      <c r="F134" s="104"/>
      <c r="G134" s="104"/>
      <c r="H134" s="104">
        <f>G134-F134</f>
        <v>0</v>
      </c>
      <c r="I134" s="104">
        <f>F134+H134</f>
        <v>0</v>
      </c>
      <c r="J134" s="38">
        <f>E134+I134</f>
        <v>0</v>
      </c>
    </row>
    <row r="135" spans="1:14" ht="12.75">
      <c r="A135" s="28" t="s">
        <v>7</v>
      </c>
      <c r="B135" s="45"/>
      <c r="C135" s="7"/>
      <c r="D135" s="7">
        <v>0</v>
      </c>
      <c r="E135" s="104">
        <f>B135+D135</f>
        <v>0</v>
      </c>
      <c r="F135" s="45"/>
      <c r="G135" s="45"/>
      <c r="H135" s="45"/>
      <c r="I135" s="104">
        <f>F135+H135</f>
        <v>0</v>
      </c>
      <c r="J135" s="38">
        <f>E135+I135</f>
        <v>0</v>
      </c>
      <c r="K135" s="110"/>
      <c r="L135" s="108"/>
      <c r="M135" s="108"/>
      <c r="N135" s="111"/>
    </row>
    <row r="136" spans="1:10" ht="12.75">
      <c r="A136" s="82" t="s">
        <v>15</v>
      </c>
      <c r="B136" s="46">
        <f aca="true" t="shared" si="32" ref="B136:J136">SUM(B133:B135)</f>
        <v>0</v>
      </c>
      <c r="C136" s="8">
        <f t="shared" si="32"/>
        <v>0</v>
      </c>
      <c r="D136" s="8">
        <f t="shared" si="32"/>
        <v>0</v>
      </c>
      <c r="E136" s="8">
        <f t="shared" si="32"/>
        <v>0</v>
      </c>
      <c r="F136" s="8">
        <f t="shared" si="32"/>
        <v>0</v>
      </c>
      <c r="G136" s="8">
        <f t="shared" si="32"/>
        <v>0</v>
      </c>
      <c r="H136" s="8">
        <f t="shared" si="32"/>
        <v>0</v>
      </c>
      <c r="I136" s="8">
        <f t="shared" si="32"/>
        <v>0</v>
      </c>
      <c r="J136" s="8">
        <f t="shared" si="32"/>
        <v>0</v>
      </c>
    </row>
    <row r="137" spans="1:13" ht="12.75">
      <c r="A137" s="28" t="s">
        <v>8</v>
      </c>
      <c r="B137" s="45"/>
      <c r="C137" s="7"/>
      <c r="D137" s="7"/>
      <c r="E137" s="104"/>
      <c r="F137" s="104"/>
      <c r="G137" s="104"/>
      <c r="H137" s="104"/>
      <c r="I137" s="104">
        <f>F137+H137</f>
        <v>0</v>
      </c>
      <c r="J137" s="38">
        <f>E137+I137</f>
        <v>0</v>
      </c>
      <c r="M137" s="16"/>
    </row>
    <row r="138" spans="1:14" ht="12.75">
      <c r="A138" s="28" t="s">
        <v>9</v>
      </c>
      <c r="B138" s="45"/>
      <c r="C138" s="7"/>
      <c r="D138" s="7"/>
      <c r="E138" s="104"/>
      <c r="F138" s="104"/>
      <c r="G138" s="104"/>
      <c r="H138" s="104"/>
      <c r="I138" s="104">
        <f>F138+H138</f>
        <v>0</v>
      </c>
      <c r="J138" s="38">
        <f>E138+I138</f>
        <v>0</v>
      </c>
      <c r="N138" s="16"/>
    </row>
    <row r="139" spans="1:10" ht="12.75">
      <c r="A139" s="28" t="s">
        <v>10</v>
      </c>
      <c r="B139" s="45"/>
      <c r="C139" s="7"/>
      <c r="D139" s="7"/>
      <c r="E139" s="104"/>
      <c r="F139" s="104"/>
      <c r="G139" s="104"/>
      <c r="H139" s="104"/>
      <c r="I139" s="104">
        <f>F139+H139</f>
        <v>0</v>
      </c>
      <c r="J139" s="38">
        <f>E139+I139</f>
        <v>0</v>
      </c>
    </row>
    <row r="140" spans="1:10" ht="12.75">
      <c r="A140" s="82" t="s">
        <v>17</v>
      </c>
      <c r="B140" s="46">
        <f aca="true" t="shared" si="33" ref="B140:J140">SUM(B137:B139)</f>
        <v>0</v>
      </c>
      <c r="C140" s="8">
        <f t="shared" si="33"/>
        <v>0</v>
      </c>
      <c r="D140" s="8">
        <f t="shared" si="33"/>
        <v>0</v>
      </c>
      <c r="E140" s="8">
        <f t="shared" si="33"/>
        <v>0</v>
      </c>
      <c r="F140" s="8">
        <f t="shared" si="33"/>
        <v>0</v>
      </c>
      <c r="G140" s="8">
        <f t="shared" si="33"/>
        <v>0</v>
      </c>
      <c r="H140" s="8">
        <f t="shared" si="33"/>
        <v>0</v>
      </c>
      <c r="I140" s="8">
        <f t="shared" si="33"/>
        <v>0</v>
      </c>
      <c r="J140" s="39">
        <f t="shared" si="33"/>
        <v>0</v>
      </c>
    </row>
    <row r="141" spans="1:10" ht="12.75">
      <c r="A141" s="83" t="s">
        <v>16</v>
      </c>
      <c r="B141" s="47">
        <f aca="true" t="shared" si="34" ref="B141:J141">B136+B140</f>
        <v>0</v>
      </c>
      <c r="C141" s="47">
        <f t="shared" si="34"/>
        <v>0</v>
      </c>
      <c r="D141" s="9">
        <f t="shared" si="34"/>
        <v>0</v>
      </c>
      <c r="E141" s="9">
        <f t="shared" si="34"/>
        <v>0</v>
      </c>
      <c r="F141" s="9">
        <f t="shared" si="34"/>
        <v>0</v>
      </c>
      <c r="G141" s="9">
        <f t="shared" si="34"/>
        <v>0</v>
      </c>
      <c r="H141" s="9">
        <f t="shared" si="34"/>
        <v>0</v>
      </c>
      <c r="I141" s="9">
        <f t="shared" si="34"/>
        <v>0</v>
      </c>
      <c r="J141" s="40">
        <f t="shared" si="34"/>
        <v>0</v>
      </c>
    </row>
    <row r="142" spans="1:11" ht="12.75">
      <c r="A142" s="28" t="s">
        <v>3</v>
      </c>
      <c r="B142" s="45"/>
      <c r="C142" s="7"/>
      <c r="D142" s="7">
        <f>C142-B142</f>
        <v>0</v>
      </c>
      <c r="E142" s="104">
        <f>B142+D142</f>
        <v>0</v>
      </c>
      <c r="F142" s="104"/>
      <c r="G142" s="104"/>
      <c r="H142" s="104">
        <v>0</v>
      </c>
      <c r="I142" s="104">
        <f>F142+H142</f>
        <v>0</v>
      </c>
      <c r="J142" s="38">
        <f>E142+I142</f>
        <v>0</v>
      </c>
      <c r="K142" s="16"/>
    </row>
    <row r="143" spans="1:10" ht="12.75">
      <c r="A143" s="28" t="s">
        <v>4</v>
      </c>
      <c r="B143" s="45"/>
      <c r="C143" s="7"/>
      <c r="D143" s="7">
        <f>C143-B143</f>
        <v>0</v>
      </c>
      <c r="E143" s="104">
        <f>B143+D143</f>
        <v>0</v>
      </c>
      <c r="F143" s="104"/>
      <c r="G143" s="104"/>
      <c r="H143" s="104">
        <v>0</v>
      </c>
      <c r="I143" s="104">
        <f>F143+H143</f>
        <v>0</v>
      </c>
      <c r="J143" s="38">
        <f>E143+I143</f>
        <v>0</v>
      </c>
    </row>
    <row r="144" spans="1:10" ht="12.75">
      <c r="A144" s="28" t="s">
        <v>11</v>
      </c>
      <c r="B144" s="45"/>
      <c r="C144" s="7"/>
      <c r="D144" s="7">
        <f>C144-B144</f>
        <v>0</v>
      </c>
      <c r="E144" s="104">
        <f>B144+D144</f>
        <v>0</v>
      </c>
      <c r="F144" s="104"/>
      <c r="G144" s="104"/>
      <c r="H144" s="104">
        <v>0</v>
      </c>
      <c r="I144" s="104">
        <f>F144+H144</f>
        <v>0</v>
      </c>
      <c r="J144" s="38">
        <f>E144+I144</f>
        <v>0</v>
      </c>
    </row>
    <row r="145" spans="1:10" ht="12.75">
      <c r="A145" s="82" t="s">
        <v>20</v>
      </c>
      <c r="B145" s="46">
        <f aca="true" t="shared" si="35" ref="B145:J145">SUM(B142:B144)</f>
        <v>0</v>
      </c>
      <c r="C145" s="46">
        <f t="shared" si="35"/>
        <v>0</v>
      </c>
      <c r="D145" s="46">
        <f t="shared" si="35"/>
        <v>0</v>
      </c>
      <c r="E145" s="46">
        <f t="shared" si="35"/>
        <v>0</v>
      </c>
      <c r="F145" s="46">
        <f t="shared" si="35"/>
        <v>0</v>
      </c>
      <c r="G145" s="46">
        <f t="shared" si="35"/>
        <v>0</v>
      </c>
      <c r="H145" s="46">
        <f t="shared" si="35"/>
        <v>0</v>
      </c>
      <c r="I145" s="46">
        <f t="shared" si="35"/>
        <v>0</v>
      </c>
      <c r="J145" s="46">
        <f t="shared" si="35"/>
        <v>0</v>
      </c>
    </row>
    <row r="146" spans="1:10" ht="12.75">
      <c r="A146" s="83" t="s">
        <v>18</v>
      </c>
      <c r="B146" s="47">
        <f aca="true" t="shared" si="36" ref="B146:J146">B141+B145</f>
        <v>0</v>
      </c>
      <c r="C146" s="9">
        <f t="shared" si="36"/>
        <v>0</v>
      </c>
      <c r="D146" s="9">
        <f t="shared" si="36"/>
        <v>0</v>
      </c>
      <c r="E146" s="9">
        <f t="shared" si="36"/>
        <v>0</v>
      </c>
      <c r="F146" s="9">
        <f t="shared" si="36"/>
        <v>0</v>
      </c>
      <c r="G146" s="9">
        <f t="shared" si="36"/>
        <v>0</v>
      </c>
      <c r="H146" s="9">
        <f t="shared" si="36"/>
        <v>0</v>
      </c>
      <c r="I146" s="9">
        <f t="shared" si="36"/>
        <v>0</v>
      </c>
      <c r="J146" s="40">
        <f t="shared" si="36"/>
        <v>0</v>
      </c>
    </row>
    <row r="147" spans="1:10" ht="12.75">
      <c r="A147" s="28" t="s">
        <v>0</v>
      </c>
      <c r="B147" s="45"/>
      <c r="C147" s="7"/>
      <c r="D147" s="7">
        <f>C147-B147</f>
        <v>0</v>
      </c>
      <c r="E147" s="104">
        <f>B147+D147</f>
        <v>0</v>
      </c>
      <c r="F147" s="104"/>
      <c r="G147" s="104"/>
      <c r="H147" s="104">
        <v>0</v>
      </c>
      <c r="I147" s="104">
        <f>F147+H147</f>
        <v>0</v>
      </c>
      <c r="J147" s="38">
        <f>E147+I147</f>
        <v>0</v>
      </c>
    </row>
    <row r="148" spans="1:10" ht="12.75">
      <c r="A148" s="28" t="s">
        <v>1</v>
      </c>
      <c r="B148" s="45"/>
      <c r="C148" s="7"/>
      <c r="D148" s="7">
        <f>C148-B148</f>
        <v>0</v>
      </c>
      <c r="E148" s="104">
        <f>B148+D148</f>
        <v>0</v>
      </c>
      <c r="F148" s="104"/>
      <c r="G148" s="104"/>
      <c r="H148" s="104"/>
      <c r="I148" s="104">
        <f>F148+H148</f>
        <v>0</v>
      </c>
      <c r="J148" s="38">
        <f>E148+I148</f>
        <v>0</v>
      </c>
    </row>
    <row r="149" spans="1:10" ht="12.75">
      <c r="A149" s="28" t="s">
        <v>2</v>
      </c>
      <c r="B149" s="45"/>
      <c r="C149" s="7"/>
      <c r="D149" s="7">
        <f>C149-B149</f>
        <v>0</v>
      </c>
      <c r="E149" s="104">
        <f>B149+D149</f>
        <v>0</v>
      </c>
      <c r="F149" s="104"/>
      <c r="G149" s="104"/>
      <c r="H149" s="104"/>
      <c r="I149" s="104">
        <f>F149+H149</f>
        <v>0</v>
      </c>
      <c r="J149" s="38">
        <f>E149+I149</f>
        <v>0</v>
      </c>
    </row>
    <row r="150" spans="1:10" ht="12.75">
      <c r="A150" s="82" t="s">
        <v>21</v>
      </c>
      <c r="B150" s="46">
        <f aca="true" t="shared" si="37" ref="B150:J150">SUM(B147:B149)</f>
        <v>0</v>
      </c>
      <c r="C150" s="8">
        <f t="shared" si="37"/>
        <v>0</v>
      </c>
      <c r="D150" s="8">
        <f t="shared" si="37"/>
        <v>0</v>
      </c>
      <c r="E150" s="8">
        <f t="shared" si="37"/>
        <v>0</v>
      </c>
      <c r="F150" s="8">
        <f t="shared" si="37"/>
        <v>0</v>
      </c>
      <c r="G150" s="8">
        <f t="shared" si="37"/>
        <v>0</v>
      </c>
      <c r="H150" s="8">
        <f t="shared" si="37"/>
        <v>0</v>
      </c>
      <c r="I150" s="8">
        <f t="shared" si="37"/>
        <v>0</v>
      </c>
      <c r="J150" s="39">
        <f t="shared" si="37"/>
        <v>0</v>
      </c>
    </row>
    <row r="151" spans="1:10" ht="12.75">
      <c r="A151" s="83" t="s">
        <v>19</v>
      </c>
      <c r="B151" s="47">
        <f aca="true" t="shared" si="38" ref="B151:J151">B145+B150</f>
        <v>0</v>
      </c>
      <c r="C151" s="9">
        <f t="shared" si="38"/>
        <v>0</v>
      </c>
      <c r="D151" s="9">
        <f t="shared" si="38"/>
        <v>0</v>
      </c>
      <c r="E151" s="9">
        <f t="shared" si="38"/>
        <v>0</v>
      </c>
      <c r="F151" s="9">
        <f t="shared" si="38"/>
        <v>0</v>
      </c>
      <c r="G151" s="9">
        <f t="shared" si="38"/>
        <v>0</v>
      </c>
      <c r="H151" s="9">
        <f t="shared" si="38"/>
        <v>0</v>
      </c>
      <c r="I151" s="9">
        <f t="shared" si="38"/>
        <v>0</v>
      </c>
      <c r="J151" s="40">
        <f t="shared" si="38"/>
        <v>0</v>
      </c>
    </row>
    <row r="152" spans="1:10" ht="13.5" thickBot="1">
      <c r="A152" s="28" t="s">
        <v>22</v>
      </c>
      <c r="B152" s="48">
        <f aca="true" t="shared" si="39" ref="B152:J152">B141+B151</f>
        <v>0</v>
      </c>
      <c r="C152" s="41">
        <f t="shared" si="39"/>
        <v>0</v>
      </c>
      <c r="D152" s="41">
        <f t="shared" si="39"/>
        <v>0</v>
      </c>
      <c r="E152" s="41">
        <f t="shared" si="39"/>
        <v>0</v>
      </c>
      <c r="F152" s="41">
        <f t="shared" si="39"/>
        <v>0</v>
      </c>
      <c r="G152" s="41">
        <f t="shared" si="39"/>
        <v>0</v>
      </c>
      <c r="H152" s="41">
        <f t="shared" si="39"/>
        <v>0</v>
      </c>
      <c r="I152" s="41">
        <f t="shared" si="39"/>
        <v>0</v>
      </c>
      <c r="J152" s="42">
        <f t="shared" si="39"/>
        <v>0</v>
      </c>
    </row>
    <row r="153" spans="2:10" ht="12.75"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3.5" thickBot="1">
      <c r="A154" s="27" t="s">
        <v>29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80"/>
      <c r="B155" s="49"/>
      <c r="C155" s="43"/>
      <c r="D155" s="35"/>
      <c r="E155" s="106"/>
      <c r="F155" s="106"/>
      <c r="G155" s="106"/>
      <c r="H155" s="106"/>
      <c r="I155" s="106"/>
      <c r="J155" s="36"/>
    </row>
    <row r="156" spans="1:10" ht="52.5">
      <c r="A156" s="81" t="s">
        <v>12</v>
      </c>
      <c r="B156" s="109" t="s">
        <v>101</v>
      </c>
      <c r="C156" s="109" t="s">
        <v>102</v>
      </c>
      <c r="D156" s="84" t="s">
        <v>103</v>
      </c>
      <c r="E156" s="107" t="s">
        <v>104</v>
      </c>
      <c r="F156" s="107" t="s">
        <v>105</v>
      </c>
      <c r="G156" s="107" t="s">
        <v>106</v>
      </c>
      <c r="H156" s="84" t="s">
        <v>107</v>
      </c>
      <c r="I156" s="107" t="s">
        <v>108</v>
      </c>
      <c r="J156" s="113" t="s">
        <v>109</v>
      </c>
    </row>
    <row r="157" spans="1:10" ht="12.75">
      <c r="A157" s="15">
        <v>0</v>
      </c>
      <c r="B157" s="44"/>
      <c r="C157" s="6"/>
      <c r="D157" s="6"/>
      <c r="E157" s="24"/>
      <c r="F157" s="24"/>
      <c r="G157" s="24"/>
      <c r="H157" s="24"/>
      <c r="I157" s="24"/>
      <c r="J157" s="37"/>
    </row>
    <row r="158" spans="1:12" ht="12.75">
      <c r="A158" s="28" t="s">
        <v>5</v>
      </c>
      <c r="B158" s="45">
        <f aca="true" t="shared" si="40" ref="B158:H160">B8+B39+B74+B103+B133</f>
        <v>0</v>
      </c>
      <c r="C158" s="45">
        <f t="shared" si="40"/>
        <v>0</v>
      </c>
      <c r="D158" s="45">
        <f t="shared" si="40"/>
        <v>0</v>
      </c>
      <c r="E158" s="45">
        <f t="shared" si="40"/>
        <v>0</v>
      </c>
      <c r="F158" s="45">
        <f t="shared" si="40"/>
        <v>0</v>
      </c>
      <c r="G158" s="45">
        <f t="shared" si="40"/>
        <v>0</v>
      </c>
      <c r="H158" s="45">
        <f t="shared" si="40"/>
        <v>0</v>
      </c>
      <c r="I158" s="45">
        <f>F158+H158</f>
        <v>0</v>
      </c>
      <c r="J158" s="45">
        <f>J8+J39+J74+J103+J133</f>
        <v>0</v>
      </c>
      <c r="L158" s="16"/>
    </row>
    <row r="159" spans="1:10" ht="12.75">
      <c r="A159" s="28" t="s">
        <v>6</v>
      </c>
      <c r="B159" s="45">
        <f t="shared" si="40"/>
        <v>0</v>
      </c>
      <c r="C159" s="45">
        <f t="shared" si="40"/>
        <v>0</v>
      </c>
      <c r="D159" s="45">
        <f t="shared" si="40"/>
        <v>0</v>
      </c>
      <c r="E159" s="45">
        <f t="shared" si="40"/>
        <v>0</v>
      </c>
      <c r="F159" s="45">
        <f t="shared" si="40"/>
        <v>0</v>
      </c>
      <c r="G159" s="45">
        <f t="shared" si="40"/>
        <v>0</v>
      </c>
      <c r="H159" s="45">
        <f t="shared" si="40"/>
        <v>0</v>
      </c>
      <c r="I159" s="45">
        <f>F159+H159</f>
        <v>0</v>
      </c>
      <c r="J159" s="45">
        <f>J9+J40+J75+J104+J134</f>
        <v>0</v>
      </c>
    </row>
    <row r="160" spans="1:14" ht="12.75">
      <c r="A160" s="28" t="s">
        <v>7</v>
      </c>
      <c r="B160" s="45">
        <f t="shared" si="40"/>
        <v>0</v>
      </c>
      <c r="C160" s="45">
        <f t="shared" si="40"/>
        <v>0</v>
      </c>
      <c r="D160" s="45">
        <f t="shared" si="40"/>
        <v>0</v>
      </c>
      <c r="E160" s="45">
        <f t="shared" si="40"/>
        <v>0</v>
      </c>
      <c r="F160" s="45">
        <f t="shared" si="40"/>
        <v>0</v>
      </c>
      <c r="G160" s="45">
        <f t="shared" si="40"/>
        <v>0</v>
      </c>
      <c r="H160" s="45">
        <f t="shared" si="40"/>
        <v>0</v>
      </c>
      <c r="I160" s="45">
        <f>F160+H160</f>
        <v>0</v>
      </c>
      <c r="J160" s="45">
        <f>J10+J41+J76+J105+J135</f>
        <v>0</v>
      </c>
      <c r="K160" s="110"/>
      <c r="L160" s="108"/>
      <c r="M160" s="108"/>
      <c r="N160" s="111"/>
    </row>
    <row r="161" spans="1:10" ht="12.75">
      <c r="A161" s="82" t="s">
        <v>15</v>
      </c>
      <c r="B161" s="46">
        <f aca="true" t="shared" si="41" ref="B161:J161">SUM(B158:B160)</f>
        <v>0</v>
      </c>
      <c r="C161" s="8">
        <f t="shared" si="41"/>
        <v>0</v>
      </c>
      <c r="D161" s="8">
        <f t="shared" si="41"/>
        <v>0</v>
      </c>
      <c r="E161" s="8">
        <f t="shared" si="41"/>
        <v>0</v>
      </c>
      <c r="F161" s="8">
        <f t="shared" si="41"/>
        <v>0</v>
      </c>
      <c r="G161" s="8">
        <f t="shared" si="41"/>
        <v>0</v>
      </c>
      <c r="H161" s="8">
        <f t="shared" si="41"/>
        <v>0</v>
      </c>
      <c r="I161" s="8">
        <f t="shared" si="41"/>
        <v>0</v>
      </c>
      <c r="J161" s="39">
        <f t="shared" si="41"/>
        <v>0</v>
      </c>
    </row>
    <row r="162" spans="1:10" ht="12.75">
      <c r="A162" s="28" t="s">
        <v>8</v>
      </c>
      <c r="B162" s="45">
        <f aca="true" t="shared" si="42" ref="B162:H164">B12+B43+B78+B107+B137</f>
        <v>172500</v>
      </c>
      <c r="C162" s="45">
        <f t="shared" si="42"/>
        <v>52500</v>
      </c>
      <c r="D162" s="45">
        <f t="shared" si="42"/>
        <v>-5000</v>
      </c>
      <c r="E162" s="45">
        <f t="shared" si="42"/>
        <v>167500</v>
      </c>
      <c r="F162" s="45">
        <f t="shared" si="42"/>
        <v>7500</v>
      </c>
      <c r="G162" s="45">
        <f t="shared" si="42"/>
        <v>0</v>
      </c>
      <c r="H162" s="45">
        <f t="shared" si="42"/>
        <v>0</v>
      </c>
      <c r="I162" s="45">
        <f>F162+H162</f>
        <v>7500</v>
      </c>
      <c r="J162" s="45">
        <f>J12+J43+J78+J107+J137</f>
        <v>175000</v>
      </c>
    </row>
    <row r="163" spans="1:10" ht="12.75">
      <c r="A163" s="28" t="s">
        <v>9</v>
      </c>
      <c r="B163" s="45">
        <f t="shared" si="42"/>
        <v>142500</v>
      </c>
      <c r="C163" s="45">
        <f t="shared" si="42"/>
        <v>0</v>
      </c>
      <c r="D163" s="45">
        <f t="shared" si="42"/>
        <v>0</v>
      </c>
      <c r="E163" s="45">
        <f t="shared" si="42"/>
        <v>142500</v>
      </c>
      <c r="F163" s="45">
        <f t="shared" si="42"/>
        <v>5000</v>
      </c>
      <c r="G163" s="45">
        <f t="shared" si="42"/>
        <v>0</v>
      </c>
      <c r="H163" s="45">
        <f t="shared" si="42"/>
        <v>0</v>
      </c>
      <c r="I163" s="45">
        <f>F163+H163</f>
        <v>5000</v>
      </c>
      <c r="J163" s="45">
        <f>J13+J44+J79+J108+J138</f>
        <v>147500</v>
      </c>
    </row>
    <row r="164" spans="1:10" ht="12.75">
      <c r="A164" s="28" t="s">
        <v>10</v>
      </c>
      <c r="B164" s="45">
        <f t="shared" si="42"/>
        <v>0</v>
      </c>
      <c r="C164" s="45">
        <f t="shared" si="42"/>
        <v>0</v>
      </c>
      <c r="D164" s="45">
        <f t="shared" si="42"/>
        <v>0</v>
      </c>
      <c r="E164" s="45">
        <f t="shared" si="42"/>
        <v>0</v>
      </c>
      <c r="F164" s="45">
        <f t="shared" si="42"/>
        <v>0</v>
      </c>
      <c r="G164" s="45">
        <f t="shared" si="42"/>
        <v>0</v>
      </c>
      <c r="H164" s="45">
        <f t="shared" si="42"/>
        <v>0</v>
      </c>
      <c r="I164" s="45">
        <f>F164+H164</f>
        <v>0</v>
      </c>
      <c r="J164" s="45">
        <f>J14+J45+J80+J109+J139</f>
        <v>0</v>
      </c>
    </row>
    <row r="165" spans="1:10" ht="12.75">
      <c r="A165" s="82" t="s">
        <v>17</v>
      </c>
      <c r="B165" s="46">
        <f aca="true" t="shared" si="43" ref="B165:J165">SUM(B162:B164)</f>
        <v>315000</v>
      </c>
      <c r="C165" s="8">
        <f t="shared" si="43"/>
        <v>52500</v>
      </c>
      <c r="D165" s="8">
        <f t="shared" si="43"/>
        <v>-5000</v>
      </c>
      <c r="E165" s="8">
        <f t="shared" si="43"/>
        <v>310000</v>
      </c>
      <c r="F165" s="8">
        <f t="shared" si="43"/>
        <v>12500</v>
      </c>
      <c r="G165" s="8">
        <f t="shared" si="43"/>
        <v>0</v>
      </c>
      <c r="H165" s="8">
        <f t="shared" si="43"/>
        <v>0</v>
      </c>
      <c r="I165" s="8">
        <f t="shared" si="43"/>
        <v>12500</v>
      </c>
      <c r="J165" s="39">
        <f t="shared" si="43"/>
        <v>322500</v>
      </c>
    </row>
    <row r="166" spans="1:10" ht="12.75">
      <c r="A166" s="83" t="s">
        <v>16</v>
      </c>
      <c r="B166" s="47">
        <f aca="true" t="shared" si="44" ref="B166:J166">B161+B165</f>
        <v>315000</v>
      </c>
      <c r="C166" s="9">
        <f t="shared" si="44"/>
        <v>52500</v>
      </c>
      <c r="D166" s="9">
        <f t="shared" si="44"/>
        <v>-5000</v>
      </c>
      <c r="E166" s="9">
        <f t="shared" si="44"/>
        <v>310000</v>
      </c>
      <c r="F166" s="9">
        <f t="shared" si="44"/>
        <v>12500</v>
      </c>
      <c r="G166" s="9">
        <f t="shared" si="44"/>
        <v>0</v>
      </c>
      <c r="H166" s="9">
        <f t="shared" si="44"/>
        <v>0</v>
      </c>
      <c r="I166" s="9">
        <f t="shared" si="44"/>
        <v>12500</v>
      </c>
      <c r="J166" s="40">
        <f t="shared" si="44"/>
        <v>322500</v>
      </c>
    </row>
    <row r="167" spans="1:10" ht="12.75">
      <c r="A167" s="28" t="s">
        <v>3</v>
      </c>
      <c r="B167" s="45">
        <f aca="true" t="shared" si="45" ref="B167:G169">B17+B48+B83+B112+B142</f>
        <v>0</v>
      </c>
      <c r="C167" s="45">
        <f t="shared" si="45"/>
        <v>0</v>
      </c>
      <c r="D167" s="45">
        <f t="shared" si="45"/>
        <v>0</v>
      </c>
      <c r="E167" s="45">
        <f t="shared" si="45"/>
        <v>0</v>
      </c>
      <c r="F167" s="45">
        <f t="shared" si="45"/>
        <v>0</v>
      </c>
      <c r="G167" s="45">
        <f t="shared" si="45"/>
        <v>0</v>
      </c>
      <c r="H167" s="45">
        <v>0</v>
      </c>
      <c r="I167" s="45">
        <f>F167+H167</f>
        <v>0</v>
      </c>
      <c r="J167" s="45">
        <f>J17+J48+J83+J112+J142</f>
        <v>0</v>
      </c>
    </row>
    <row r="168" spans="1:10" ht="12.75">
      <c r="A168" s="28" t="s">
        <v>4</v>
      </c>
      <c r="B168" s="45">
        <f t="shared" si="45"/>
        <v>0</v>
      </c>
      <c r="C168" s="45">
        <f t="shared" si="45"/>
        <v>0</v>
      </c>
      <c r="D168" s="45">
        <f t="shared" si="45"/>
        <v>0</v>
      </c>
      <c r="E168" s="45">
        <f t="shared" si="45"/>
        <v>0</v>
      </c>
      <c r="F168" s="45">
        <f t="shared" si="45"/>
        <v>0</v>
      </c>
      <c r="G168" s="45">
        <f t="shared" si="45"/>
        <v>0</v>
      </c>
      <c r="H168" s="45">
        <f>H18+H49+H84+H113+H143</f>
        <v>0</v>
      </c>
      <c r="I168" s="45">
        <f>I18+I49+I84+I113+I143</f>
        <v>0</v>
      </c>
      <c r="J168" s="45">
        <f>J18+J49+J84+J113+J143</f>
        <v>0</v>
      </c>
    </row>
    <row r="169" spans="1:10" ht="12.75">
      <c r="A169" s="28" t="s">
        <v>11</v>
      </c>
      <c r="B169" s="45">
        <f t="shared" si="45"/>
        <v>0</v>
      </c>
      <c r="C169" s="45">
        <f t="shared" si="45"/>
        <v>0</v>
      </c>
      <c r="D169" s="45">
        <f t="shared" si="45"/>
        <v>0</v>
      </c>
      <c r="E169" s="45">
        <f t="shared" si="45"/>
        <v>0</v>
      </c>
      <c r="F169" s="45">
        <f t="shared" si="45"/>
        <v>0</v>
      </c>
      <c r="G169" s="45">
        <f t="shared" si="45"/>
        <v>0</v>
      </c>
      <c r="H169" s="45">
        <f>H19+H50+H85+H114+H144</f>
        <v>0</v>
      </c>
      <c r="I169" s="45">
        <f>I19+I50+I85+I114+I144</f>
        <v>0</v>
      </c>
      <c r="J169" s="45">
        <f>J19+J50+J85+J114+J144</f>
        <v>0</v>
      </c>
    </row>
    <row r="170" spans="1:10" ht="12.75">
      <c r="A170" s="82" t="s">
        <v>20</v>
      </c>
      <c r="B170" s="46">
        <f aca="true" t="shared" si="46" ref="B170:J170">SUM(B167:B169)</f>
        <v>0</v>
      </c>
      <c r="C170" s="8">
        <f t="shared" si="46"/>
        <v>0</v>
      </c>
      <c r="D170" s="8">
        <f t="shared" si="46"/>
        <v>0</v>
      </c>
      <c r="E170" s="8">
        <f t="shared" si="46"/>
        <v>0</v>
      </c>
      <c r="F170" s="8">
        <f t="shared" si="46"/>
        <v>0</v>
      </c>
      <c r="G170" s="8">
        <f t="shared" si="46"/>
        <v>0</v>
      </c>
      <c r="H170" s="8">
        <f t="shared" si="46"/>
        <v>0</v>
      </c>
      <c r="I170" s="8">
        <f t="shared" si="46"/>
        <v>0</v>
      </c>
      <c r="J170" s="39">
        <f t="shared" si="46"/>
        <v>0</v>
      </c>
    </row>
    <row r="171" spans="1:10" ht="12.75">
      <c r="A171" s="83" t="s">
        <v>18</v>
      </c>
      <c r="B171" s="47">
        <f aca="true" t="shared" si="47" ref="B171:J171">B166+B170</f>
        <v>315000</v>
      </c>
      <c r="C171" s="9">
        <f t="shared" si="47"/>
        <v>52500</v>
      </c>
      <c r="D171" s="9">
        <f t="shared" si="47"/>
        <v>-5000</v>
      </c>
      <c r="E171" s="9">
        <f t="shared" si="47"/>
        <v>310000</v>
      </c>
      <c r="F171" s="9">
        <f t="shared" si="47"/>
        <v>12500</v>
      </c>
      <c r="G171" s="9">
        <f t="shared" si="47"/>
        <v>0</v>
      </c>
      <c r="H171" s="9">
        <f t="shared" si="47"/>
        <v>0</v>
      </c>
      <c r="I171" s="9">
        <f t="shared" si="47"/>
        <v>12500</v>
      </c>
      <c r="J171" s="40">
        <f t="shared" si="47"/>
        <v>322500</v>
      </c>
    </row>
    <row r="172" spans="1:10" ht="12.75">
      <c r="A172" s="28" t="s">
        <v>0</v>
      </c>
      <c r="B172" s="45">
        <f>B22+B53+B88+B117+B147</f>
        <v>0</v>
      </c>
      <c r="C172" s="45"/>
      <c r="D172" s="45">
        <f aca="true" t="shared" si="48" ref="D172:J174">D22+D53+D88+D117+D147</f>
        <v>0</v>
      </c>
      <c r="E172" s="45">
        <f t="shared" si="48"/>
        <v>0</v>
      </c>
      <c r="F172" s="45">
        <f t="shared" si="48"/>
        <v>0</v>
      </c>
      <c r="G172" s="45">
        <f t="shared" si="48"/>
        <v>0</v>
      </c>
      <c r="H172" s="45">
        <f t="shared" si="48"/>
        <v>0</v>
      </c>
      <c r="I172" s="45">
        <f t="shared" si="48"/>
        <v>0</v>
      </c>
      <c r="J172" s="45">
        <f t="shared" si="48"/>
        <v>0</v>
      </c>
    </row>
    <row r="173" spans="1:10" ht="12.75">
      <c r="A173" s="28" t="s">
        <v>1</v>
      </c>
      <c r="B173" s="45">
        <f>B23+B54+B89+B118+B148</f>
        <v>0</v>
      </c>
      <c r="C173" s="45"/>
      <c r="D173" s="45">
        <f t="shared" si="48"/>
        <v>0</v>
      </c>
      <c r="E173" s="45">
        <f t="shared" si="48"/>
        <v>0</v>
      </c>
      <c r="F173" s="45">
        <f t="shared" si="48"/>
        <v>0</v>
      </c>
      <c r="G173" s="45">
        <f t="shared" si="48"/>
        <v>0</v>
      </c>
      <c r="H173" s="45">
        <f t="shared" si="48"/>
        <v>0</v>
      </c>
      <c r="I173" s="45">
        <f t="shared" si="48"/>
        <v>0</v>
      </c>
      <c r="J173" s="45">
        <f t="shared" si="48"/>
        <v>0</v>
      </c>
    </row>
    <row r="174" spans="1:12" ht="12.75">
      <c r="A174" s="28" t="s">
        <v>2</v>
      </c>
      <c r="B174" s="45">
        <f>B24+B55+B90+B119+B149</f>
        <v>0</v>
      </c>
      <c r="C174" s="45"/>
      <c r="D174" s="45">
        <f t="shared" si="48"/>
        <v>0</v>
      </c>
      <c r="E174" s="45">
        <f t="shared" si="48"/>
        <v>0</v>
      </c>
      <c r="F174" s="45">
        <f t="shared" si="48"/>
        <v>0</v>
      </c>
      <c r="G174" s="45">
        <f t="shared" si="48"/>
        <v>0</v>
      </c>
      <c r="H174" s="45">
        <f t="shared" si="48"/>
        <v>0</v>
      </c>
      <c r="I174" s="45">
        <f t="shared" si="48"/>
        <v>0</v>
      </c>
      <c r="J174" s="45">
        <f t="shared" si="48"/>
        <v>0</v>
      </c>
      <c r="K174" s="16"/>
      <c r="L174" s="16"/>
    </row>
    <row r="175" spans="1:10" ht="12.75">
      <c r="A175" s="82" t="s">
        <v>21</v>
      </c>
      <c r="B175" s="46">
        <f aca="true" t="shared" si="49" ref="B175:J175">SUM(B172:B174)</f>
        <v>0</v>
      </c>
      <c r="C175" s="8">
        <f t="shared" si="49"/>
        <v>0</v>
      </c>
      <c r="D175" s="8">
        <f t="shared" si="49"/>
        <v>0</v>
      </c>
      <c r="E175" s="8">
        <f t="shared" si="49"/>
        <v>0</v>
      </c>
      <c r="F175" s="8">
        <f t="shared" si="49"/>
        <v>0</v>
      </c>
      <c r="G175" s="8">
        <f t="shared" si="49"/>
        <v>0</v>
      </c>
      <c r="H175" s="8">
        <f t="shared" si="49"/>
        <v>0</v>
      </c>
      <c r="I175" s="8">
        <f t="shared" si="49"/>
        <v>0</v>
      </c>
      <c r="J175" s="39">
        <f t="shared" si="49"/>
        <v>0</v>
      </c>
    </row>
    <row r="176" spans="1:10" ht="12.75">
      <c r="A176" s="83" t="s">
        <v>19</v>
      </c>
      <c r="B176" s="47">
        <f aca="true" t="shared" si="50" ref="B176:J176">B170+B175</f>
        <v>0</v>
      </c>
      <c r="C176" s="9">
        <f t="shared" si="50"/>
        <v>0</v>
      </c>
      <c r="D176" s="9">
        <f t="shared" si="50"/>
        <v>0</v>
      </c>
      <c r="E176" s="9">
        <f t="shared" si="50"/>
        <v>0</v>
      </c>
      <c r="F176" s="9">
        <f t="shared" si="50"/>
        <v>0</v>
      </c>
      <c r="G176" s="9">
        <f t="shared" si="50"/>
        <v>0</v>
      </c>
      <c r="H176" s="9">
        <f t="shared" si="50"/>
        <v>0</v>
      </c>
      <c r="I176" s="9">
        <f t="shared" si="50"/>
        <v>0</v>
      </c>
      <c r="J176" s="40">
        <f t="shared" si="50"/>
        <v>0</v>
      </c>
    </row>
    <row r="177" spans="1:10" ht="13.5" thickBot="1">
      <c r="A177" s="28" t="s">
        <v>22</v>
      </c>
      <c r="B177" s="48">
        <f aca="true" t="shared" si="51" ref="B177:J177">B166+B176</f>
        <v>315000</v>
      </c>
      <c r="C177" s="41">
        <f t="shared" si="51"/>
        <v>52500</v>
      </c>
      <c r="D177" s="41">
        <f t="shared" si="51"/>
        <v>-5000</v>
      </c>
      <c r="E177" s="41">
        <f t="shared" si="51"/>
        <v>310000</v>
      </c>
      <c r="F177" s="41">
        <f t="shared" si="51"/>
        <v>12500</v>
      </c>
      <c r="G177" s="41">
        <f t="shared" si="51"/>
        <v>0</v>
      </c>
      <c r="H177" s="41">
        <f t="shared" si="51"/>
        <v>0</v>
      </c>
      <c r="I177" s="41">
        <f t="shared" si="51"/>
        <v>12500</v>
      </c>
      <c r="J177" s="42">
        <f t="shared" si="51"/>
        <v>322500</v>
      </c>
    </row>
    <row r="178" ht="12.75">
      <c r="M178" s="16"/>
    </row>
    <row r="179" spans="1:15" ht="12.75">
      <c r="A179" s="4"/>
      <c r="B179" s="8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4" ht="12.75">
      <c r="A180" s="4" t="s">
        <v>110</v>
      </c>
      <c r="B180" s="18">
        <v>322500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4" t="s">
        <v>99</v>
      </c>
      <c r="B181" s="86">
        <f>B180-J177</f>
        <v>0</v>
      </c>
      <c r="C181" s="122"/>
      <c r="D181" s="87"/>
      <c r="E181" s="87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7" ht="12.75">
      <c r="B182" s="87"/>
      <c r="C182" s="122"/>
      <c r="D182" s="122"/>
      <c r="G182" s="16"/>
    </row>
    <row r="183" spans="2:4" ht="12.75">
      <c r="B183" s="87"/>
      <c r="C183" s="122"/>
      <c r="D183" s="122"/>
    </row>
    <row r="184" spans="1:13" ht="12.75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08"/>
      <c r="M184" s="108"/>
    </row>
    <row r="185" spans="1:13" ht="12.75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08"/>
      <c r="M185" s="108"/>
    </row>
    <row r="186" spans="1:11" ht="12.75">
      <c r="A186" s="120"/>
      <c r="B186" s="16"/>
      <c r="C186" s="120"/>
      <c r="D186" s="16"/>
      <c r="F186" s="121"/>
      <c r="G186" s="121"/>
      <c r="H186" s="121"/>
      <c r="I186" s="121"/>
      <c r="J186" s="121"/>
      <c r="K186" s="121"/>
    </row>
    <row r="187" spans="1:4" ht="12.75">
      <c r="A187" s="120"/>
      <c r="B187" s="16"/>
      <c r="C187" s="120"/>
      <c r="D187" s="16"/>
    </row>
    <row r="188" spans="1:4" ht="12.75">
      <c r="A188" s="120"/>
      <c r="B188" s="16"/>
      <c r="C188" s="120"/>
      <c r="D188" s="16"/>
    </row>
    <row r="189" spans="1:4" ht="12.75">
      <c r="A189" s="120"/>
      <c r="B189" s="16"/>
      <c r="C189" s="120"/>
      <c r="D189" s="16"/>
    </row>
    <row r="191" ht="12.75">
      <c r="K191" s="29"/>
    </row>
    <row r="192" ht="12.75">
      <c r="K192" s="30"/>
    </row>
    <row r="193" ht="12.75">
      <c r="K193" s="31"/>
    </row>
    <row r="194" ht="12.75">
      <c r="K194" s="31"/>
    </row>
    <row r="195" ht="12.75">
      <c r="K195" s="32"/>
    </row>
    <row r="196" ht="12.75">
      <c r="K196" s="32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2"/>
    </row>
    <row r="202" ht="12.75">
      <c r="K202" s="32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1"/>
    </row>
    <row r="208" ht="12.75">
      <c r="K208" s="32"/>
    </row>
    <row r="209" ht="12.75">
      <c r="K209" s="31"/>
    </row>
    <row r="210" spans="1:11" ht="12.7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16"/>
    </row>
    <row r="211" spans="2:10" ht="12.75"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2:3" ht="12.75">
      <c r="B212" s="16"/>
      <c r="C212" s="16"/>
    </row>
    <row r="213" spans="2:3" ht="12.75">
      <c r="B213" s="16"/>
      <c r="C213" s="16"/>
    </row>
    <row r="214" spans="2:3" ht="12.75">
      <c r="B214" s="16"/>
      <c r="C214" s="16"/>
    </row>
    <row r="215" spans="2:3" ht="12.75">
      <c r="B215" s="16"/>
      <c r="C215" s="16"/>
    </row>
    <row r="216" spans="2:3" ht="12.75">
      <c r="B216" s="16"/>
      <c r="C216" s="16"/>
    </row>
    <row r="217" spans="2:3" ht="12.75">
      <c r="B217" s="16"/>
      <c r="C217" s="16"/>
    </row>
  </sheetData>
  <sheetProtection/>
  <mergeCells count="1">
    <mergeCell ref="A184:K185"/>
  </mergeCells>
  <printOptions/>
  <pageMargins left="1.338582677165354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O220"/>
  <sheetViews>
    <sheetView zoomScalePageLayoutView="0" workbookViewId="0" topLeftCell="A154">
      <selection activeCell="B169" sqref="B169"/>
    </sheetView>
  </sheetViews>
  <sheetFormatPr defaultColWidth="9.140625" defaultRowHeight="12.75"/>
  <cols>
    <col min="1" max="1" width="16.28125" style="0" customWidth="1"/>
    <col min="2" max="2" width="14.421875" style="0" customWidth="1"/>
    <col min="3" max="3" width="14.140625" style="0" customWidth="1"/>
    <col min="4" max="4" width="16.57421875" style="0" customWidth="1"/>
    <col min="5" max="10" width="13.8515625" style="0" customWidth="1"/>
    <col min="11" max="11" width="12.7109375" style="0" customWidth="1"/>
    <col min="12" max="12" width="15.00390625" style="0" customWidth="1"/>
    <col min="13" max="13" width="12.7109375" style="0" bestFit="1" customWidth="1"/>
    <col min="14" max="14" width="12.421875" style="0" customWidth="1"/>
    <col min="15" max="15" width="12.7109375" style="0" bestFit="1" customWidth="1"/>
  </cols>
  <sheetData>
    <row r="1" ht="12.75">
      <c r="B1" s="4"/>
    </row>
    <row r="2" spans="1:2" ht="12.75">
      <c r="A2" s="4">
        <v>2021</v>
      </c>
      <c r="B2" s="4"/>
    </row>
    <row r="3" ht="12.75">
      <c r="B3" s="4"/>
    </row>
    <row r="4" spans="1:10" ht="13.5" thickBot="1">
      <c r="A4" s="4" t="s">
        <v>23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80"/>
      <c r="B5" s="49"/>
      <c r="C5" s="43"/>
      <c r="D5" s="35"/>
      <c r="E5" s="106"/>
      <c r="F5" s="106"/>
      <c r="G5" s="106"/>
      <c r="H5" s="106"/>
      <c r="I5" s="106"/>
      <c r="J5" s="36"/>
    </row>
    <row r="6" spans="1:14" ht="39">
      <c r="A6" s="81" t="s">
        <v>12</v>
      </c>
      <c r="B6" s="109" t="s">
        <v>128</v>
      </c>
      <c r="C6" s="109" t="s">
        <v>129</v>
      </c>
      <c r="D6" s="84" t="s">
        <v>130</v>
      </c>
      <c r="E6" s="107" t="s">
        <v>131</v>
      </c>
      <c r="F6" s="124"/>
      <c r="G6" s="124"/>
      <c r="H6" s="125"/>
      <c r="I6" s="124"/>
      <c r="J6" s="113" t="s">
        <v>132</v>
      </c>
      <c r="K6" s="111"/>
      <c r="L6" s="108"/>
      <c r="M6" s="108"/>
      <c r="N6" s="111"/>
    </row>
    <row r="7" spans="1:14" ht="12.75">
      <c r="A7" s="15">
        <v>0</v>
      </c>
      <c r="B7" s="44"/>
      <c r="C7" s="6"/>
      <c r="D7" s="6"/>
      <c r="E7" s="24"/>
      <c r="F7" s="116"/>
      <c r="G7" s="116"/>
      <c r="H7" s="116"/>
      <c r="I7" s="116"/>
      <c r="J7" s="6"/>
      <c r="K7" s="117"/>
      <c r="L7" s="108"/>
      <c r="M7" s="108"/>
      <c r="N7" s="111"/>
    </row>
    <row r="8" spans="1:14" ht="12.75">
      <c r="A8" s="28" t="s">
        <v>5</v>
      </c>
      <c r="B8" s="45">
        <v>48810</v>
      </c>
      <c r="C8" s="7">
        <v>53570</v>
      </c>
      <c r="D8" s="7">
        <f>C8-B8</f>
        <v>4760</v>
      </c>
      <c r="E8" s="104">
        <f>B8+D8</f>
        <v>53570</v>
      </c>
      <c r="F8" s="126"/>
      <c r="G8" s="126"/>
      <c r="H8" s="126">
        <v>0</v>
      </c>
      <c r="I8" s="126">
        <f>F8+H8</f>
        <v>0</v>
      </c>
      <c r="J8" s="38">
        <f>E8+I8</f>
        <v>53570</v>
      </c>
      <c r="K8" s="118"/>
      <c r="L8" s="108"/>
      <c r="M8" s="108"/>
      <c r="N8" s="111"/>
    </row>
    <row r="9" spans="1:15" ht="12.75">
      <c r="A9" s="28" t="s">
        <v>6</v>
      </c>
      <c r="B9" s="45">
        <v>41740</v>
      </c>
      <c r="C9" s="7">
        <v>66290</v>
      </c>
      <c r="D9" s="7">
        <f>C9-B9</f>
        <v>24550</v>
      </c>
      <c r="E9" s="104">
        <f>B9+D9</f>
        <v>66290</v>
      </c>
      <c r="F9" s="126"/>
      <c r="G9" s="126"/>
      <c r="H9" s="126">
        <f>G9-F9</f>
        <v>0</v>
      </c>
      <c r="I9" s="126">
        <f>F9+H9</f>
        <v>0</v>
      </c>
      <c r="J9" s="38">
        <f>E9+I9</f>
        <v>66290</v>
      </c>
      <c r="K9" s="119"/>
      <c r="L9" s="108"/>
      <c r="M9" s="108"/>
      <c r="N9" s="111"/>
      <c r="O9" s="16"/>
    </row>
    <row r="10" spans="1:14" ht="12.75">
      <c r="A10" s="28" t="s">
        <v>7</v>
      </c>
      <c r="B10" s="45">
        <v>0</v>
      </c>
      <c r="C10" s="7">
        <v>0</v>
      </c>
      <c r="D10" s="7">
        <f>C10-B10</f>
        <v>0</v>
      </c>
      <c r="E10" s="104">
        <f>B10+D10</f>
        <v>0</v>
      </c>
      <c r="F10" s="127"/>
      <c r="G10" s="127"/>
      <c r="H10" s="127"/>
      <c r="I10" s="126">
        <f>F10+H10</f>
        <v>0</v>
      </c>
      <c r="J10" s="38">
        <f>E10+I10</f>
        <v>0</v>
      </c>
      <c r="K10" s="110"/>
      <c r="L10" s="108"/>
      <c r="M10" s="108"/>
      <c r="N10" s="111"/>
    </row>
    <row r="11" spans="1:11" ht="12.75">
      <c r="A11" s="82" t="s">
        <v>15</v>
      </c>
      <c r="B11" s="46">
        <f aca="true" t="shared" si="0" ref="B11:J11">SUM(B8:B10)</f>
        <v>90550</v>
      </c>
      <c r="C11" s="8">
        <f t="shared" si="0"/>
        <v>119860</v>
      </c>
      <c r="D11" s="8">
        <f t="shared" si="0"/>
        <v>29310</v>
      </c>
      <c r="E11" s="8">
        <f t="shared" si="0"/>
        <v>119860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8">
        <f t="shared" si="0"/>
        <v>119860</v>
      </c>
      <c r="K11" s="16"/>
    </row>
    <row r="12" spans="1:14" ht="12.75">
      <c r="A12" s="28" t="s">
        <v>8</v>
      </c>
      <c r="B12" s="45">
        <v>3780</v>
      </c>
      <c r="C12" s="7">
        <v>4270</v>
      </c>
      <c r="D12" s="7">
        <f>C12-B12</f>
        <v>490</v>
      </c>
      <c r="E12" s="104">
        <f>B12+D12</f>
        <v>4270</v>
      </c>
      <c r="F12" s="126"/>
      <c r="G12" s="126"/>
      <c r="H12" s="126">
        <f>G12-F12</f>
        <v>0</v>
      </c>
      <c r="I12" s="126">
        <f>F12+H12</f>
        <v>0</v>
      </c>
      <c r="J12" s="38">
        <f>E12+I12</f>
        <v>4270</v>
      </c>
      <c r="K12" s="16"/>
      <c r="M12" s="16"/>
      <c r="N12" s="16"/>
    </row>
    <row r="13" spans="1:11" ht="12.75">
      <c r="A13" s="28" t="s">
        <v>9</v>
      </c>
      <c r="B13" s="45"/>
      <c r="C13" s="7"/>
      <c r="D13" s="7">
        <v>0</v>
      </c>
      <c r="E13" s="104">
        <f>B13+D13</f>
        <v>0</v>
      </c>
      <c r="F13" s="126"/>
      <c r="G13" s="126"/>
      <c r="H13" s="126">
        <f>G13-F13</f>
        <v>0</v>
      </c>
      <c r="I13" s="126">
        <f>F13+H13</f>
        <v>0</v>
      </c>
      <c r="J13" s="38">
        <f>E13+I13</f>
        <v>0</v>
      </c>
      <c r="K13" s="16"/>
    </row>
    <row r="14" spans="1:10" ht="12.75">
      <c r="A14" s="28" t="s">
        <v>10</v>
      </c>
      <c r="B14" s="45"/>
      <c r="C14" s="7"/>
      <c r="D14" s="7">
        <v>0</v>
      </c>
      <c r="E14" s="104">
        <f>B14+D14</f>
        <v>0</v>
      </c>
      <c r="F14" s="126"/>
      <c r="G14" s="126"/>
      <c r="H14" s="126">
        <f>G14-F14</f>
        <v>0</v>
      </c>
      <c r="I14" s="126">
        <f>F14+H14</f>
        <v>0</v>
      </c>
      <c r="J14" s="38">
        <f>E14+I14</f>
        <v>0</v>
      </c>
    </row>
    <row r="15" spans="1:10" ht="12.75">
      <c r="A15" s="82" t="s">
        <v>17</v>
      </c>
      <c r="B15" s="46">
        <f aca="true" t="shared" si="1" ref="B15:J15">SUM(B12:B14)</f>
        <v>3780</v>
      </c>
      <c r="C15" s="8">
        <f t="shared" si="1"/>
        <v>4270</v>
      </c>
      <c r="D15" s="8">
        <f t="shared" si="1"/>
        <v>490</v>
      </c>
      <c r="E15" s="8">
        <f t="shared" si="1"/>
        <v>4270</v>
      </c>
      <c r="F15" s="114">
        <f t="shared" si="1"/>
        <v>0</v>
      </c>
      <c r="G15" s="114">
        <f t="shared" si="1"/>
        <v>0</v>
      </c>
      <c r="H15" s="114">
        <f t="shared" si="1"/>
        <v>0</v>
      </c>
      <c r="I15" s="114">
        <f t="shared" si="1"/>
        <v>0</v>
      </c>
      <c r="J15" s="39">
        <f t="shared" si="1"/>
        <v>4270</v>
      </c>
    </row>
    <row r="16" spans="1:10" ht="12.75">
      <c r="A16" s="83" t="s">
        <v>16</v>
      </c>
      <c r="B16" s="47">
        <f aca="true" t="shared" si="2" ref="B16:J16">B11+B15</f>
        <v>94330</v>
      </c>
      <c r="C16" s="47">
        <f t="shared" si="2"/>
        <v>124130</v>
      </c>
      <c r="D16" s="9">
        <f t="shared" si="2"/>
        <v>29800</v>
      </c>
      <c r="E16" s="9">
        <f t="shared" si="2"/>
        <v>124130</v>
      </c>
      <c r="F16" s="115">
        <f t="shared" si="2"/>
        <v>0</v>
      </c>
      <c r="G16" s="115">
        <f t="shared" si="2"/>
        <v>0</v>
      </c>
      <c r="H16" s="115">
        <f t="shared" si="2"/>
        <v>0</v>
      </c>
      <c r="I16" s="115">
        <f t="shared" si="2"/>
        <v>0</v>
      </c>
      <c r="J16" s="40">
        <f t="shared" si="2"/>
        <v>124130</v>
      </c>
    </row>
    <row r="17" spans="1:10" ht="12.75">
      <c r="A17" s="28" t="s">
        <v>3</v>
      </c>
      <c r="B17" s="45"/>
      <c r="C17" s="7"/>
      <c r="D17" s="7">
        <v>0</v>
      </c>
      <c r="E17" s="104">
        <f>B17+D17</f>
        <v>0</v>
      </c>
      <c r="F17" s="126"/>
      <c r="G17" s="126"/>
      <c r="H17" s="126">
        <f>G17-F17</f>
        <v>0</v>
      </c>
      <c r="I17" s="126">
        <f>F17+H17</f>
        <v>0</v>
      </c>
      <c r="J17" s="38">
        <f>E17+I17</f>
        <v>0</v>
      </c>
    </row>
    <row r="18" spans="1:15" ht="12.75">
      <c r="A18" s="28" t="s">
        <v>4</v>
      </c>
      <c r="B18" s="45"/>
      <c r="C18" s="7"/>
      <c r="D18" s="7">
        <v>0</v>
      </c>
      <c r="E18" s="104">
        <f>B18+D18</f>
        <v>0</v>
      </c>
      <c r="F18" s="126"/>
      <c r="G18" s="126"/>
      <c r="H18" s="126">
        <v>0</v>
      </c>
      <c r="I18" s="126">
        <f>F18+H18</f>
        <v>0</v>
      </c>
      <c r="J18" s="38">
        <f>E18+I18</f>
        <v>0</v>
      </c>
      <c r="O18" s="16"/>
    </row>
    <row r="19" spans="1:10" ht="12.75">
      <c r="A19" s="28" t="s">
        <v>11</v>
      </c>
      <c r="B19" s="45"/>
      <c r="C19" s="7"/>
      <c r="D19" s="7">
        <v>0</v>
      </c>
      <c r="E19" s="104">
        <f>B19+D19</f>
        <v>0</v>
      </c>
      <c r="F19" s="126"/>
      <c r="G19" s="126"/>
      <c r="H19" s="126">
        <v>0</v>
      </c>
      <c r="I19" s="126">
        <f>F19+H19</f>
        <v>0</v>
      </c>
      <c r="J19" s="38">
        <f>E19+I19</f>
        <v>0</v>
      </c>
    </row>
    <row r="20" spans="1:10" ht="12.75">
      <c r="A20" s="82" t="s">
        <v>20</v>
      </c>
      <c r="B20" s="46">
        <f aca="true" t="shared" si="3" ref="B20:J20">SUM(B17:B19)</f>
        <v>0</v>
      </c>
      <c r="C20" s="46">
        <f t="shared" si="3"/>
        <v>0</v>
      </c>
      <c r="D20" s="46">
        <f t="shared" si="3"/>
        <v>0</v>
      </c>
      <c r="E20" s="46">
        <f t="shared" si="3"/>
        <v>0</v>
      </c>
      <c r="F20" s="128">
        <f t="shared" si="3"/>
        <v>0</v>
      </c>
      <c r="G20" s="128">
        <f t="shared" si="3"/>
        <v>0</v>
      </c>
      <c r="H20" s="128">
        <f t="shared" si="3"/>
        <v>0</v>
      </c>
      <c r="I20" s="128">
        <f t="shared" si="3"/>
        <v>0</v>
      </c>
      <c r="J20" s="46">
        <f t="shared" si="3"/>
        <v>0</v>
      </c>
    </row>
    <row r="21" spans="1:13" ht="12.75">
      <c r="A21" s="83" t="s">
        <v>18</v>
      </c>
      <c r="B21" s="47">
        <f aca="true" t="shared" si="4" ref="B21:J21">B16+B20</f>
        <v>94330</v>
      </c>
      <c r="C21" s="9">
        <f t="shared" si="4"/>
        <v>124130</v>
      </c>
      <c r="D21" s="9">
        <f t="shared" si="4"/>
        <v>29800</v>
      </c>
      <c r="E21" s="9">
        <f t="shared" si="4"/>
        <v>124130</v>
      </c>
      <c r="F21" s="115">
        <f t="shared" si="4"/>
        <v>0</v>
      </c>
      <c r="G21" s="115">
        <f t="shared" si="4"/>
        <v>0</v>
      </c>
      <c r="H21" s="115">
        <f t="shared" si="4"/>
        <v>0</v>
      </c>
      <c r="I21" s="115">
        <f t="shared" si="4"/>
        <v>0</v>
      </c>
      <c r="J21" s="40">
        <f t="shared" si="4"/>
        <v>124130</v>
      </c>
      <c r="M21" s="16"/>
    </row>
    <row r="22" spans="1:10" ht="12.75">
      <c r="A22" s="28" t="s">
        <v>0</v>
      </c>
      <c r="B22" s="45"/>
      <c r="C22" s="7"/>
      <c r="D22" s="7">
        <v>0</v>
      </c>
      <c r="E22" s="104">
        <f>B22+D22</f>
        <v>0</v>
      </c>
      <c r="F22" s="126"/>
      <c r="G22" s="126"/>
      <c r="H22" s="126">
        <v>0</v>
      </c>
      <c r="I22" s="126">
        <f>F22+H22</f>
        <v>0</v>
      </c>
      <c r="J22" s="38">
        <f>E22+I22</f>
        <v>0</v>
      </c>
    </row>
    <row r="23" spans="1:10" ht="12.75">
      <c r="A23" s="28" t="s">
        <v>1</v>
      </c>
      <c r="B23" s="45"/>
      <c r="C23" s="7"/>
      <c r="D23" s="7">
        <v>0</v>
      </c>
      <c r="E23" s="104">
        <f>B23+D23</f>
        <v>0</v>
      </c>
      <c r="F23" s="126"/>
      <c r="G23" s="126"/>
      <c r="H23" s="126"/>
      <c r="I23" s="126">
        <f>F23+H23</f>
        <v>0</v>
      </c>
      <c r="J23" s="38">
        <f>E23+I23</f>
        <v>0</v>
      </c>
    </row>
    <row r="24" spans="1:10" ht="12.75">
      <c r="A24" s="28" t="s">
        <v>2</v>
      </c>
      <c r="B24" s="45"/>
      <c r="C24" s="7"/>
      <c r="D24" s="7">
        <v>0</v>
      </c>
      <c r="E24" s="104">
        <f>B24+D24</f>
        <v>0</v>
      </c>
      <c r="F24" s="126"/>
      <c r="G24" s="126"/>
      <c r="H24" s="126"/>
      <c r="I24" s="126">
        <f>F24+H24</f>
        <v>0</v>
      </c>
      <c r="J24" s="38">
        <f>E24+I24</f>
        <v>0</v>
      </c>
    </row>
    <row r="25" spans="1:12" ht="12.75">
      <c r="A25" s="82" t="s">
        <v>21</v>
      </c>
      <c r="B25" s="46">
        <f aca="true" t="shared" si="5" ref="B25:J25">SUM(B22:B24)</f>
        <v>0</v>
      </c>
      <c r="C25" s="8">
        <f t="shared" si="5"/>
        <v>0</v>
      </c>
      <c r="D25" s="8">
        <f t="shared" si="5"/>
        <v>0</v>
      </c>
      <c r="E25" s="8">
        <f t="shared" si="5"/>
        <v>0</v>
      </c>
      <c r="F25" s="114">
        <f t="shared" si="5"/>
        <v>0</v>
      </c>
      <c r="G25" s="114">
        <f t="shared" si="5"/>
        <v>0</v>
      </c>
      <c r="H25" s="114">
        <f t="shared" si="5"/>
        <v>0</v>
      </c>
      <c r="I25" s="114">
        <f t="shared" si="5"/>
        <v>0</v>
      </c>
      <c r="J25" s="39">
        <f t="shared" si="5"/>
        <v>0</v>
      </c>
      <c r="K25" s="16"/>
      <c r="L25" s="16"/>
    </row>
    <row r="26" spans="1:10" ht="12.75">
      <c r="A26" s="83" t="s">
        <v>19</v>
      </c>
      <c r="B26" s="47">
        <f aca="true" t="shared" si="6" ref="B26:J26">B20+B25</f>
        <v>0</v>
      </c>
      <c r="C26" s="9">
        <f t="shared" si="6"/>
        <v>0</v>
      </c>
      <c r="D26" s="9">
        <f t="shared" si="6"/>
        <v>0</v>
      </c>
      <c r="E26" s="9">
        <f t="shared" si="6"/>
        <v>0</v>
      </c>
      <c r="F26" s="115">
        <f t="shared" si="6"/>
        <v>0</v>
      </c>
      <c r="G26" s="115">
        <f t="shared" si="6"/>
        <v>0</v>
      </c>
      <c r="H26" s="115">
        <f t="shared" si="6"/>
        <v>0</v>
      </c>
      <c r="I26" s="115">
        <f t="shared" si="6"/>
        <v>0</v>
      </c>
      <c r="J26" s="40">
        <f t="shared" si="6"/>
        <v>0</v>
      </c>
    </row>
    <row r="27" spans="1:11" ht="13.5" thickBot="1">
      <c r="A27" s="28" t="s">
        <v>22</v>
      </c>
      <c r="B27" s="48">
        <f aca="true" t="shared" si="7" ref="B27:J27">B16+B26</f>
        <v>94330</v>
      </c>
      <c r="C27" s="41">
        <f t="shared" si="7"/>
        <v>124130</v>
      </c>
      <c r="D27" s="41">
        <f t="shared" si="7"/>
        <v>29800</v>
      </c>
      <c r="E27" s="41">
        <f t="shared" si="7"/>
        <v>124130</v>
      </c>
      <c r="F27" s="129">
        <f t="shared" si="7"/>
        <v>0</v>
      </c>
      <c r="G27" s="129">
        <f t="shared" si="7"/>
        <v>0</v>
      </c>
      <c r="H27" s="129">
        <f t="shared" si="7"/>
        <v>0</v>
      </c>
      <c r="I27" s="129">
        <f t="shared" si="7"/>
        <v>0</v>
      </c>
      <c r="J27" s="42">
        <f t="shared" si="7"/>
        <v>124130</v>
      </c>
      <c r="K27" s="16"/>
    </row>
    <row r="28" spans="1:10" ht="12.75">
      <c r="A28" s="26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4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4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4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4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4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4"/>
      <c r="B34" s="3"/>
      <c r="C34" s="3"/>
      <c r="D34" s="3"/>
      <c r="E34" s="3"/>
      <c r="F34" s="3"/>
      <c r="G34" s="3"/>
      <c r="H34" s="3"/>
      <c r="I34" s="3"/>
      <c r="J34" s="3"/>
    </row>
    <row r="35" spans="1:10" ht="13.5" thickBot="1">
      <c r="A35" s="27" t="s">
        <v>24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80"/>
      <c r="B36" s="49"/>
      <c r="C36" s="43"/>
      <c r="D36" s="35"/>
      <c r="E36" s="106"/>
      <c r="F36" s="106"/>
      <c r="G36" s="106"/>
      <c r="H36" s="106"/>
      <c r="I36" s="106"/>
      <c r="J36" s="36"/>
    </row>
    <row r="37" spans="1:10" ht="39">
      <c r="A37" s="81" t="s">
        <v>12</v>
      </c>
      <c r="B37" s="109" t="s">
        <v>128</v>
      </c>
      <c r="C37" s="109" t="s">
        <v>129</v>
      </c>
      <c r="D37" s="84" t="s">
        <v>130</v>
      </c>
      <c r="E37" s="107" t="s">
        <v>131</v>
      </c>
      <c r="F37" s="124"/>
      <c r="G37" s="124"/>
      <c r="H37" s="125"/>
      <c r="I37" s="124"/>
      <c r="J37" s="113" t="s">
        <v>132</v>
      </c>
    </row>
    <row r="38" spans="1:10" ht="12.75">
      <c r="A38" s="15">
        <v>0</v>
      </c>
      <c r="B38" s="44"/>
      <c r="C38" s="6"/>
      <c r="D38" s="6"/>
      <c r="E38" s="24"/>
      <c r="F38" s="116"/>
      <c r="G38" s="116"/>
      <c r="H38" s="116"/>
      <c r="I38" s="116"/>
      <c r="J38" s="6"/>
    </row>
    <row r="39" spans="1:10" ht="12.75">
      <c r="A39" s="28" t="s">
        <v>5</v>
      </c>
      <c r="B39" s="45">
        <v>53000</v>
      </c>
      <c r="C39" s="7">
        <v>53000</v>
      </c>
      <c r="D39" s="7">
        <v>0</v>
      </c>
      <c r="E39" s="104">
        <f>B39+D39</f>
        <v>53000</v>
      </c>
      <c r="F39" s="126"/>
      <c r="G39" s="126"/>
      <c r="H39" s="126">
        <v>0</v>
      </c>
      <c r="I39" s="126">
        <f>F39+H39</f>
        <v>0</v>
      </c>
      <c r="J39" s="38">
        <f>E39+I39</f>
        <v>53000</v>
      </c>
    </row>
    <row r="40" spans="1:13" ht="12.75">
      <c r="A40" s="28" t="s">
        <v>6</v>
      </c>
      <c r="B40" s="45">
        <v>47000</v>
      </c>
      <c r="C40" s="7">
        <v>47000</v>
      </c>
      <c r="D40" s="7">
        <v>0</v>
      </c>
      <c r="E40" s="104">
        <f>B40+D40</f>
        <v>47000</v>
      </c>
      <c r="F40" s="126"/>
      <c r="G40" s="126"/>
      <c r="H40" s="126">
        <f>G40-F40</f>
        <v>0</v>
      </c>
      <c r="I40" s="126">
        <f>F40+H40</f>
        <v>0</v>
      </c>
      <c r="J40" s="38">
        <f>E40+I40</f>
        <v>47000</v>
      </c>
      <c r="K40" s="119"/>
      <c r="L40" s="108"/>
      <c r="M40" s="108"/>
    </row>
    <row r="41" spans="1:14" ht="12.75">
      <c r="A41" s="28" t="s">
        <v>7</v>
      </c>
      <c r="B41" s="45">
        <v>51000</v>
      </c>
      <c r="C41" s="7">
        <v>51000</v>
      </c>
      <c r="D41" s="7">
        <v>0</v>
      </c>
      <c r="E41" s="104">
        <f>B41+D41</f>
        <v>51000</v>
      </c>
      <c r="F41" s="127"/>
      <c r="G41" s="127"/>
      <c r="H41" s="127"/>
      <c r="I41" s="126">
        <f>F41+H41</f>
        <v>0</v>
      </c>
      <c r="J41" s="38">
        <f>E41+I41</f>
        <v>51000</v>
      </c>
      <c r="K41" s="110"/>
      <c r="L41" s="108"/>
      <c r="M41" s="108"/>
      <c r="N41" s="111"/>
    </row>
    <row r="42" spans="1:10" ht="12.75">
      <c r="A42" s="82" t="s">
        <v>15</v>
      </c>
      <c r="B42" s="46">
        <f aca="true" t="shared" si="8" ref="B42:J42">SUM(B39:B41)</f>
        <v>151000</v>
      </c>
      <c r="C42" s="8">
        <f t="shared" si="8"/>
        <v>151000</v>
      </c>
      <c r="D42" s="8">
        <f t="shared" si="8"/>
        <v>0</v>
      </c>
      <c r="E42" s="8">
        <f t="shared" si="8"/>
        <v>151000</v>
      </c>
      <c r="F42" s="114">
        <f t="shared" si="8"/>
        <v>0</v>
      </c>
      <c r="G42" s="114">
        <f t="shared" si="8"/>
        <v>0</v>
      </c>
      <c r="H42" s="114">
        <f t="shared" si="8"/>
        <v>0</v>
      </c>
      <c r="I42" s="114">
        <f t="shared" si="8"/>
        <v>0</v>
      </c>
      <c r="J42" s="8">
        <f t="shared" si="8"/>
        <v>151000</v>
      </c>
    </row>
    <row r="43" spans="1:14" ht="12.75">
      <c r="A43" s="28" t="s">
        <v>8</v>
      </c>
      <c r="B43" s="45">
        <v>11000</v>
      </c>
      <c r="C43" s="7">
        <v>11000</v>
      </c>
      <c r="D43" s="7">
        <v>0</v>
      </c>
      <c r="E43" s="104">
        <f>B43+D43</f>
        <v>11000</v>
      </c>
      <c r="F43" s="126"/>
      <c r="G43" s="126"/>
      <c r="H43" s="126">
        <f>G43-F43</f>
        <v>0</v>
      </c>
      <c r="I43" s="126">
        <f>F43+H43</f>
        <v>0</v>
      </c>
      <c r="J43" s="38">
        <f>E43+I43</f>
        <v>11000</v>
      </c>
      <c r="M43" s="16"/>
      <c r="N43" s="16"/>
    </row>
    <row r="44" spans="1:10" ht="12.75">
      <c r="A44" s="28" t="s">
        <v>9</v>
      </c>
      <c r="B44" s="45">
        <v>24000</v>
      </c>
      <c r="C44" s="7">
        <v>24000</v>
      </c>
      <c r="D44" s="7">
        <v>0</v>
      </c>
      <c r="E44" s="104">
        <f>B44+D44</f>
        <v>24000</v>
      </c>
      <c r="F44" s="126"/>
      <c r="G44" s="126"/>
      <c r="H44" s="126">
        <f>G44-F44</f>
        <v>0</v>
      </c>
      <c r="I44" s="126">
        <f>F44+H44</f>
        <v>0</v>
      </c>
      <c r="J44" s="38">
        <f>E44+I44</f>
        <v>24000</v>
      </c>
    </row>
    <row r="45" spans="1:10" ht="12.75">
      <c r="A45" s="28" t="s">
        <v>10</v>
      </c>
      <c r="B45" s="45"/>
      <c r="C45" s="7"/>
      <c r="D45" s="7">
        <v>0</v>
      </c>
      <c r="E45" s="104">
        <f>B45+D45</f>
        <v>0</v>
      </c>
      <c r="F45" s="126"/>
      <c r="G45" s="126"/>
      <c r="H45" s="126">
        <f>G45-F45</f>
        <v>0</v>
      </c>
      <c r="I45" s="126">
        <f>F45+H45</f>
        <v>0</v>
      </c>
      <c r="J45" s="38">
        <f>E45+I45</f>
        <v>0</v>
      </c>
    </row>
    <row r="46" spans="1:10" ht="12.75">
      <c r="A46" s="82" t="s">
        <v>17</v>
      </c>
      <c r="B46" s="46">
        <f aca="true" t="shared" si="9" ref="B46:J46">SUM(B43:B45)</f>
        <v>35000</v>
      </c>
      <c r="C46" s="8">
        <f t="shared" si="9"/>
        <v>35000</v>
      </c>
      <c r="D46" s="8">
        <f t="shared" si="9"/>
        <v>0</v>
      </c>
      <c r="E46" s="8">
        <f t="shared" si="9"/>
        <v>35000</v>
      </c>
      <c r="F46" s="114">
        <f t="shared" si="9"/>
        <v>0</v>
      </c>
      <c r="G46" s="114">
        <f t="shared" si="9"/>
        <v>0</v>
      </c>
      <c r="H46" s="114">
        <f t="shared" si="9"/>
        <v>0</v>
      </c>
      <c r="I46" s="114">
        <f t="shared" si="9"/>
        <v>0</v>
      </c>
      <c r="J46" s="39">
        <f t="shared" si="9"/>
        <v>35000</v>
      </c>
    </row>
    <row r="47" spans="1:10" ht="12.75">
      <c r="A47" s="83" t="s">
        <v>16</v>
      </c>
      <c r="B47" s="47">
        <f aca="true" t="shared" si="10" ref="B47:J47">B42+B46</f>
        <v>186000</v>
      </c>
      <c r="C47" s="47">
        <f t="shared" si="10"/>
        <v>186000</v>
      </c>
      <c r="D47" s="9">
        <f t="shared" si="10"/>
        <v>0</v>
      </c>
      <c r="E47" s="9">
        <f t="shared" si="10"/>
        <v>186000</v>
      </c>
      <c r="F47" s="115">
        <f t="shared" si="10"/>
        <v>0</v>
      </c>
      <c r="G47" s="115">
        <f t="shared" si="10"/>
        <v>0</v>
      </c>
      <c r="H47" s="115">
        <f t="shared" si="10"/>
        <v>0</v>
      </c>
      <c r="I47" s="115">
        <f t="shared" si="10"/>
        <v>0</v>
      </c>
      <c r="J47" s="40">
        <f t="shared" si="10"/>
        <v>186000</v>
      </c>
    </row>
    <row r="48" spans="1:11" ht="12.75">
      <c r="A48" s="28" t="s">
        <v>3</v>
      </c>
      <c r="B48" s="45"/>
      <c r="C48" s="7"/>
      <c r="D48" s="7">
        <v>0</v>
      </c>
      <c r="E48" s="104">
        <f>B48+D48</f>
        <v>0</v>
      </c>
      <c r="F48" s="126"/>
      <c r="G48" s="126"/>
      <c r="H48" s="126">
        <f>G48-F48</f>
        <v>0</v>
      </c>
      <c r="I48" s="126">
        <f>F48+H48</f>
        <v>0</v>
      </c>
      <c r="J48" s="38">
        <f>E48+I48</f>
        <v>0</v>
      </c>
      <c r="K48" s="16"/>
    </row>
    <row r="49" spans="1:10" ht="12.75">
      <c r="A49" s="28" t="s">
        <v>4</v>
      </c>
      <c r="B49" s="45"/>
      <c r="C49" s="7"/>
      <c r="D49" s="7">
        <v>0</v>
      </c>
      <c r="E49" s="104">
        <f>B49+D49</f>
        <v>0</v>
      </c>
      <c r="F49" s="126"/>
      <c r="G49" s="126"/>
      <c r="H49" s="126">
        <v>0</v>
      </c>
      <c r="I49" s="126">
        <f>F49+H49</f>
        <v>0</v>
      </c>
      <c r="J49" s="38">
        <f>E49+I49</f>
        <v>0</v>
      </c>
    </row>
    <row r="50" spans="1:10" ht="12.75">
      <c r="A50" s="28" t="s">
        <v>11</v>
      </c>
      <c r="B50" s="45"/>
      <c r="C50" s="7"/>
      <c r="D50" s="7">
        <v>0</v>
      </c>
      <c r="E50" s="104">
        <f>B50+D50</f>
        <v>0</v>
      </c>
      <c r="F50" s="126"/>
      <c r="G50" s="126"/>
      <c r="H50" s="126">
        <v>0</v>
      </c>
      <c r="I50" s="126">
        <f>F50+H50</f>
        <v>0</v>
      </c>
      <c r="J50" s="38">
        <f>E50+I50</f>
        <v>0</v>
      </c>
    </row>
    <row r="51" spans="1:10" ht="12.75">
      <c r="A51" s="82" t="s">
        <v>20</v>
      </c>
      <c r="B51" s="46">
        <f aca="true" t="shared" si="11" ref="B51:J51">SUM(B48:B50)</f>
        <v>0</v>
      </c>
      <c r="C51" s="46">
        <f t="shared" si="11"/>
        <v>0</v>
      </c>
      <c r="D51" s="46">
        <f t="shared" si="11"/>
        <v>0</v>
      </c>
      <c r="E51" s="46">
        <f t="shared" si="11"/>
        <v>0</v>
      </c>
      <c r="F51" s="128">
        <f t="shared" si="11"/>
        <v>0</v>
      </c>
      <c r="G51" s="128">
        <f t="shared" si="11"/>
        <v>0</v>
      </c>
      <c r="H51" s="128">
        <f t="shared" si="11"/>
        <v>0</v>
      </c>
      <c r="I51" s="128">
        <f t="shared" si="11"/>
        <v>0</v>
      </c>
      <c r="J51" s="46">
        <f t="shared" si="11"/>
        <v>0</v>
      </c>
    </row>
    <row r="52" spans="1:10" ht="12.75">
      <c r="A52" s="83" t="s">
        <v>18</v>
      </c>
      <c r="B52" s="47">
        <f aca="true" t="shared" si="12" ref="B52:J52">B47+B51</f>
        <v>186000</v>
      </c>
      <c r="C52" s="9">
        <f t="shared" si="12"/>
        <v>186000</v>
      </c>
      <c r="D52" s="9">
        <f t="shared" si="12"/>
        <v>0</v>
      </c>
      <c r="E52" s="9">
        <f t="shared" si="12"/>
        <v>186000</v>
      </c>
      <c r="F52" s="115">
        <f t="shared" si="12"/>
        <v>0</v>
      </c>
      <c r="G52" s="115">
        <f t="shared" si="12"/>
        <v>0</v>
      </c>
      <c r="H52" s="115">
        <f t="shared" si="12"/>
        <v>0</v>
      </c>
      <c r="I52" s="115">
        <f t="shared" si="12"/>
        <v>0</v>
      </c>
      <c r="J52" s="40">
        <f t="shared" si="12"/>
        <v>186000</v>
      </c>
    </row>
    <row r="53" spans="1:10" ht="12.75">
      <c r="A53" s="28" t="s">
        <v>0</v>
      </c>
      <c r="B53" s="45"/>
      <c r="C53" s="7"/>
      <c r="D53" s="7">
        <v>0</v>
      </c>
      <c r="E53" s="104">
        <f>B53+D53</f>
        <v>0</v>
      </c>
      <c r="F53" s="126"/>
      <c r="G53" s="126"/>
      <c r="H53" s="126">
        <v>0</v>
      </c>
      <c r="I53" s="126">
        <f>F53+H53</f>
        <v>0</v>
      </c>
      <c r="J53" s="38">
        <f>E53+I53</f>
        <v>0</v>
      </c>
    </row>
    <row r="54" spans="1:10" ht="12.75">
      <c r="A54" s="28" t="s">
        <v>1</v>
      </c>
      <c r="B54" s="45"/>
      <c r="C54" s="7"/>
      <c r="D54" s="7">
        <v>0</v>
      </c>
      <c r="E54" s="104">
        <f>B54+D54</f>
        <v>0</v>
      </c>
      <c r="F54" s="126"/>
      <c r="G54" s="126"/>
      <c r="H54" s="126"/>
      <c r="I54" s="126">
        <f>F54+H54</f>
        <v>0</v>
      </c>
      <c r="J54" s="38">
        <f>E54+I54</f>
        <v>0</v>
      </c>
    </row>
    <row r="55" spans="1:10" ht="12.75">
      <c r="A55" s="28" t="s">
        <v>2</v>
      </c>
      <c r="B55" s="45"/>
      <c r="C55" s="7"/>
      <c r="D55" s="7">
        <v>0</v>
      </c>
      <c r="E55" s="104">
        <f>B55+D55</f>
        <v>0</v>
      </c>
      <c r="F55" s="126"/>
      <c r="G55" s="126"/>
      <c r="H55" s="126"/>
      <c r="I55" s="126">
        <f>F55+H55</f>
        <v>0</v>
      </c>
      <c r="J55" s="38">
        <f>E55+I55</f>
        <v>0</v>
      </c>
    </row>
    <row r="56" spans="1:10" ht="12.75">
      <c r="A56" s="82" t="s">
        <v>21</v>
      </c>
      <c r="B56" s="46">
        <f aca="true" t="shared" si="13" ref="B56:J56">SUM(B53:B55)</f>
        <v>0</v>
      </c>
      <c r="C56" s="8">
        <f t="shared" si="13"/>
        <v>0</v>
      </c>
      <c r="D56" s="8">
        <f t="shared" si="13"/>
        <v>0</v>
      </c>
      <c r="E56" s="8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14">
        <f t="shared" si="13"/>
        <v>0</v>
      </c>
      <c r="J56" s="39">
        <f t="shared" si="13"/>
        <v>0</v>
      </c>
    </row>
    <row r="57" spans="1:10" ht="12.75">
      <c r="A57" s="83" t="s">
        <v>19</v>
      </c>
      <c r="B57" s="47">
        <f aca="true" t="shared" si="14" ref="B57:J57">B51+B56</f>
        <v>0</v>
      </c>
      <c r="C57" s="9">
        <f t="shared" si="14"/>
        <v>0</v>
      </c>
      <c r="D57" s="9">
        <f t="shared" si="14"/>
        <v>0</v>
      </c>
      <c r="E57" s="9">
        <f t="shared" si="14"/>
        <v>0</v>
      </c>
      <c r="F57" s="115">
        <f t="shared" si="14"/>
        <v>0</v>
      </c>
      <c r="G57" s="115">
        <f t="shared" si="14"/>
        <v>0</v>
      </c>
      <c r="H57" s="115">
        <f t="shared" si="14"/>
        <v>0</v>
      </c>
      <c r="I57" s="115">
        <f t="shared" si="14"/>
        <v>0</v>
      </c>
      <c r="J57" s="40">
        <f t="shared" si="14"/>
        <v>0</v>
      </c>
    </row>
    <row r="58" spans="1:10" ht="13.5" thickBot="1">
      <c r="A58" s="28" t="s">
        <v>22</v>
      </c>
      <c r="B58" s="48">
        <f aca="true" t="shared" si="15" ref="B58:J58">B47+B57</f>
        <v>186000</v>
      </c>
      <c r="C58" s="41">
        <f t="shared" si="15"/>
        <v>186000</v>
      </c>
      <c r="D58" s="41">
        <f t="shared" si="15"/>
        <v>0</v>
      </c>
      <c r="E58" s="41">
        <f t="shared" si="15"/>
        <v>186000</v>
      </c>
      <c r="F58" s="129">
        <f t="shared" si="15"/>
        <v>0</v>
      </c>
      <c r="G58" s="129">
        <f t="shared" si="15"/>
        <v>0</v>
      </c>
      <c r="H58" s="129">
        <f t="shared" si="15"/>
        <v>0</v>
      </c>
      <c r="I58" s="129">
        <f t="shared" si="15"/>
        <v>0</v>
      </c>
      <c r="J58" s="42">
        <f t="shared" si="15"/>
        <v>186000</v>
      </c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3.5" thickBot="1">
      <c r="A70" s="4" t="s">
        <v>25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80"/>
      <c r="B71" s="49"/>
      <c r="C71" s="43"/>
      <c r="D71" s="35"/>
      <c r="E71" s="106"/>
      <c r="F71" s="106"/>
      <c r="G71" s="106"/>
      <c r="H71" s="106"/>
      <c r="I71" s="106"/>
      <c r="J71" s="36"/>
    </row>
    <row r="72" spans="1:10" ht="39">
      <c r="A72" s="81" t="s">
        <v>12</v>
      </c>
      <c r="B72" s="109" t="s">
        <v>128</v>
      </c>
      <c r="C72" s="109" t="s">
        <v>129</v>
      </c>
      <c r="D72" s="84" t="s">
        <v>130</v>
      </c>
      <c r="E72" s="107" t="s">
        <v>131</v>
      </c>
      <c r="F72" s="124"/>
      <c r="G72" s="124"/>
      <c r="H72" s="125"/>
      <c r="I72" s="124"/>
      <c r="J72" s="113" t="s">
        <v>132</v>
      </c>
    </row>
    <row r="73" spans="1:10" ht="12.75">
      <c r="A73" s="15">
        <v>0</v>
      </c>
      <c r="B73" s="44"/>
      <c r="C73" s="6"/>
      <c r="D73" s="6"/>
      <c r="E73" s="24"/>
      <c r="F73" s="116"/>
      <c r="G73" s="116"/>
      <c r="H73" s="116"/>
      <c r="I73" s="116"/>
      <c r="J73" s="6"/>
    </row>
    <row r="74" spans="1:11" ht="12.75">
      <c r="A74" s="28" t="s">
        <v>5</v>
      </c>
      <c r="B74" s="45">
        <v>0</v>
      </c>
      <c r="C74" s="7"/>
      <c r="D74" s="7">
        <f>C74-B74</f>
        <v>0</v>
      </c>
      <c r="E74" s="104">
        <f>B74+D74</f>
        <v>0</v>
      </c>
      <c r="F74" s="126"/>
      <c r="G74" s="126"/>
      <c r="H74" s="126">
        <v>0</v>
      </c>
      <c r="I74" s="126">
        <f>F74+H74</f>
        <v>0</v>
      </c>
      <c r="J74" s="38">
        <f>E74+I74</f>
        <v>0</v>
      </c>
      <c r="K74" s="16"/>
    </row>
    <row r="75" spans="1:11" ht="12.75">
      <c r="A75" s="28" t="s">
        <v>6</v>
      </c>
      <c r="B75" s="45">
        <v>0</v>
      </c>
      <c r="C75" s="7"/>
      <c r="D75" s="7">
        <f>C75-B75</f>
        <v>0</v>
      </c>
      <c r="E75" s="104">
        <f>B75+D75</f>
        <v>0</v>
      </c>
      <c r="F75" s="126"/>
      <c r="G75" s="126"/>
      <c r="H75" s="126">
        <f>G75-F75</f>
        <v>0</v>
      </c>
      <c r="I75" s="126">
        <f>F75+H75</f>
        <v>0</v>
      </c>
      <c r="J75" s="38">
        <f>E75+I75</f>
        <v>0</v>
      </c>
      <c r="K75" s="16"/>
    </row>
    <row r="76" spans="1:14" ht="12.75">
      <c r="A76" s="28" t="s">
        <v>7</v>
      </c>
      <c r="B76" s="45">
        <v>0</v>
      </c>
      <c r="C76" s="7"/>
      <c r="D76" s="7">
        <f>C76-B76</f>
        <v>0</v>
      </c>
      <c r="E76" s="104">
        <f>B76+D76</f>
        <v>0</v>
      </c>
      <c r="F76" s="127"/>
      <c r="G76" s="127"/>
      <c r="H76" s="127"/>
      <c r="I76" s="126">
        <f>F76+H76</f>
        <v>0</v>
      </c>
      <c r="J76" s="38">
        <f>E76+I76</f>
        <v>0</v>
      </c>
      <c r="K76" s="110"/>
      <c r="L76" s="108"/>
      <c r="M76" s="108"/>
      <c r="N76" s="111"/>
    </row>
    <row r="77" spans="1:11" ht="12.75">
      <c r="A77" s="82" t="s">
        <v>15</v>
      </c>
      <c r="B77" s="46">
        <f aca="true" t="shared" si="16" ref="B77:J77">SUM(B74:B76)</f>
        <v>0</v>
      </c>
      <c r="C77" s="8">
        <f t="shared" si="16"/>
        <v>0</v>
      </c>
      <c r="D77" s="8">
        <f t="shared" si="16"/>
        <v>0</v>
      </c>
      <c r="E77" s="8">
        <f t="shared" si="16"/>
        <v>0</v>
      </c>
      <c r="F77" s="114">
        <f t="shared" si="16"/>
        <v>0</v>
      </c>
      <c r="G77" s="114">
        <f t="shared" si="16"/>
        <v>0</v>
      </c>
      <c r="H77" s="114">
        <f t="shared" si="16"/>
        <v>0</v>
      </c>
      <c r="I77" s="114">
        <f t="shared" si="16"/>
        <v>0</v>
      </c>
      <c r="J77" s="8">
        <f t="shared" si="16"/>
        <v>0</v>
      </c>
      <c r="K77" s="16"/>
    </row>
    <row r="78" spans="1:13" ht="12.75">
      <c r="A78" s="28" t="s">
        <v>8</v>
      </c>
      <c r="B78" s="45"/>
      <c r="C78" s="7"/>
      <c r="D78" s="7">
        <v>0</v>
      </c>
      <c r="E78" s="104">
        <f>B78+D78</f>
        <v>0</v>
      </c>
      <c r="F78" s="126"/>
      <c r="G78" s="126"/>
      <c r="H78" s="126">
        <f>G78-F78</f>
        <v>0</v>
      </c>
      <c r="I78" s="126">
        <f>F78+H78</f>
        <v>0</v>
      </c>
      <c r="J78" s="38">
        <f>E78+I78</f>
        <v>0</v>
      </c>
      <c r="K78" s="16"/>
      <c r="M78" s="16"/>
    </row>
    <row r="79" spans="1:11" ht="12.75">
      <c r="A79" s="28" t="s">
        <v>9</v>
      </c>
      <c r="B79" s="45"/>
      <c r="C79" s="7"/>
      <c r="D79" s="7">
        <v>0</v>
      </c>
      <c r="E79" s="104">
        <f>B79+D79</f>
        <v>0</v>
      </c>
      <c r="F79" s="126"/>
      <c r="G79" s="126"/>
      <c r="H79" s="126">
        <f>G79-F79</f>
        <v>0</v>
      </c>
      <c r="I79" s="126">
        <f>F79+H79</f>
        <v>0</v>
      </c>
      <c r="J79" s="38">
        <f>E79+I79</f>
        <v>0</v>
      </c>
      <c r="K79" s="16"/>
    </row>
    <row r="80" spans="1:11" ht="12.75">
      <c r="A80" s="28" t="s">
        <v>10</v>
      </c>
      <c r="B80" s="45"/>
      <c r="C80" s="7"/>
      <c r="D80" s="7">
        <v>0</v>
      </c>
      <c r="E80" s="104">
        <f>B80+D80</f>
        <v>0</v>
      </c>
      <c r="F80" s="126"/>
      <c r="G80" s="126"/>
      <c r="H80" s="126">
        <f>G80-F80</f>
        <v>0</v>
      </c>
      <c r="I80" s="126">
        <f>F80+H80</f>
        <v>0</v>
      </c>
      <c r="J80" s="38">
        <f>E80+I80</f>
        <v>0</v>
      </c>
      <c r="K80" s="16"/>
    </row>
    <row r="81" spans="1:10" ht="12.75">
      <c r="A81" s="82" t="s">
        <v>17</v>
      </c>
      <c r="B81" s="46">
        <f aca="true" t="shared" si="17" ref="B81:J81">SUM(B78:B80)</f>
        <v>0</v>
      </c>
      <c r="C81" s="8">
        <f t="shared" si="17"/>
        <v>0</v>
      </c>
      <c r="D81" s="8">
        <f t="shared" si="17"/>
        <v>0</v>
      </c>
      <c r="E81" s="8">
        <f t="shared" si="17"/>
        <v>0</v>
      </c>
      <c r="F81" s="114">
        <f t="shared" si="17"/>
        <v>0</v>
      </c>
      <c r="G81" s="114">
        <f t="shared" si="17"/>
        <v>0</v>
      </c>
      <c r="H81" s="114">
        <f t="shared" si="17"/>
        <v>0</v>
      </c>
      <c r="I81" s="114">
        <f t="shared" si="17"/>
        <v>0</v>
      </c>
      <c r="J81" s="39">
        <f t="shared" si="17"/>
        <v>0</v>
      </c>
    </row>
    <row r="82" spans="1:10" ht="12.75">
      <c r="A82" s="83" t="s">
        <v>16</v>
      </c>
      <c r="B82" s="47">
        <f aca="true" t="shared" si="18" ref="B82:J82">B77+B81</f>
        <v>0</v>
      </c>
      <c r="C82" s="47">
        <f t="shared" si="18"/>
        <v>0</v>
      </c>
      <c r="D82" s="9">
        <f t="shared" si="18"/>
        <v>0</v>
      </c>
      <c r="E82" s="9">
        <f t="shared" si="18"/>
        <v>0</v>
      </c>
      <c r="F82" s="115">
        <f t="shared" si="18"/>
        <v>0</v>
      </c>
      <c r="G82" s="115">
        <f t="shared" si="18"/>
        <v>0</v>
      </c>
      <c r="H82" s="115">
        <f t="shared" si="18"/>
        <v>0</v>
      </c>
      <c r="I82" s="115">
        <f t="shared" si="18"/>
        <v>0</v>
      </c>
      <c r="J82" s="40">
        <f t="shared" si="18"/>
        <v>0</v>
      </c>
    </row>
    <row r="83" spans="1:10" ht="12.75">
      <c r="A83" s="28" t="s">
        <v>3</v>
      </c>
      <c r="B83" s="45"/>
      <c r="C83" s="7"/>
      <c r="D83" s="7">
        <v>0</v>
      </c>
      <c r="E83" s="104">
        <f>B83+D83</f>
        <v>0</v>
      </c>
      <c r="F83" s="126"/>
      <c r="G83" s="126"/>
      <c r="H83" s="126">
        <f>G83-F83</f>
        <v>0</v>
      </c>
      <c r="I83" s="126">
        <f>F83+H83</f>
        <v>0</v>
      </c>
      <c r="J83" s="38">
        <f>E83+I83</f>
        <v>0</v>
      </c>
    </row>
    <row r="84" spans="1:10" ht="12.75">
      <c r="A84" s="28" t="s">
        <v>4</v>
      </c>
      <c r="B84" s="45"/>
      <c r="C84" s="7"/>
      <c r="D84" s="7">
        <v>0</v>
      </c>
      <c r="E84" s="104">
        <f>B84+D84</f>
        <v>0</v>
      </c>
      <c r="F84" s="126"/>
      <c r="G84" s="126"/>
      <c r="H84" s="126">
        <v>0</v>
      </c>
      <c r="I84" s="126">
        <f>F84+H84</f>
        <v>0</v>
      </c>
      <c r="J84" s="38">
        <f>E84+I84</f>
        <v>0</v>
      </c>
    </row>
    <row r="85" spans="1:10" ht="12.75">
      <c r="A85" s="28" t="s">
        <v>11</v>
      </c>
      <c r="B85" s="45"/>
      <c r="C85" s="7"/>
      <c r="D85" s="7">
        <v>0</v>
      </c>
      <c r="E85" s="104">
        <f>B85+D85</f>
        <v>0</v>
      </c>
      <c r="F85" s="126"/>
      <c r="G85" s="126"/>
      <c r="H85" s="126">
        <v>0</v>
      </c>
      <c r="I85" s="126">
        <f>F85+H85</f>
        <v>0</v>
      </c>
      <c r="J85" s="38">
        <f>E85+I85</f>
        <v>0</v>
      </c>
    </row>
    <row r="86" spans="1:10" ht="12.75">
      <c r="A86" s="82" t="s">
        <v>20</v>
      </c>
      <c r="B86" s="46">
        <f aca="true" t="shared" si="19" ref="B86:J86">SUM(B83:B85)</f>
        <v>0</v>
      </c>
      <c r="C86" s="46">
        <f t="shared" si="19"/>
        <v>0</v>
      </c>
      <c r="D86" s="46">
        <f t="shared" si="19"/>
        <v>0</v>
      </c>
      <c r="E86" s="46">
        <f t="shared" si="19"/>
        <v>0</v>
      </c>
      <c r="F86" s="128">
        <f t="shared" si="19"/>
        <v>0</v>
      </c>
      <c r="G86" s="128">
        <f t="shared" si="19"/>
        <v>0</v>
      </c>
      <c r="H86" s="128">
        <f t="shared" si="19"/>
        <v>0</v>
      </c>
      <c r="I86" s="128">
        <f t="shared" si="19"/>
        <v>0</v>
      </c>
      <c r="J86" s="46">
        <f t="shared" si="19"/>
        <v>0</v>
      </c>
    </row>
    <row r="87" spans="1:10" ht="12.75">
      <c r="A87" s="83" t="s">
        <v>18</v>
      </c>
      <c r="B87" s="47">
        <f aca="true" t="shared" si="20" ref="B87:J87">B82+B86</f>
        <v>0</v>
      </c>
      <c r="C87" s="9">
        <f t="shared" si="20"/>
        <v>0</v>
      </c>
      <c r="D87" s="9">
        <f t="shared" si="20"/>
        <v>0</v>
      </c>
      <c r="E87" s="9">
        <f t="shared" si="20"/>
        <v>0</v>
      </c>
      <c r="F87" s="115">
        <f t="shared" si="20"/>
        <v>0</v>
      </c>
      <c r="G87" s="115">
        <f t="shared" si="20"/>
        <v>0</v>
      </c>
      <c r="H87" s="115">
        <f t="shared" si="20"/>
        <v>0</v>
      </c>
      <c r="I87" s="115">
        <f t="shared" si="20"/>
        <v>0</v>
      </c>
      <c r="J87" s="40">
        <f t="shared" si="20"/>
        <v>0</v>
      </c>
    </row>
    <row r="88" spans="1:10" ht="12.75">
      <c r="A88" s="28" t="s">
        <v>0</v>
      </c>
      <c r="B88" s="45"/>
      <c r="C88" s="7"/>
      <c r="D88" s="7">
        <v>0</v>
      </c>
      <c r="E88" s="104">
        <f>B88+D88</f>
        <v>0</v>
      </c>
      <c r="F88" s="126"/>
      <c r="G88" s="126"/>
      <c r="H88" s="126">
        <v>0</v>
      </c>
      <c r="I88" s="126">
        <f>F88+H88</f>
        <v>0</v>
      </c>
      <c r="J88" s="38">
        <f>E88+I88</f>
        <v>0</v>
      </c>
    </row>
    <row r="89" spans="1:10" ht="12.75">
      <c r="A89" s="28" t="s">
        <v>1</v>
      </c>
      <c r="B89" s="45"/>
      <c r="C89" s="7"/>
      <c r="D89" s="7">
        <v>0</v>
      </c>
      <c r="E89" s="104">
        <f>B89+D89</f>
        <v>0</v>
      </c>
      <c r="F89" s="126"/>
      <c r="G89" s="126"/>
      <c r="H89" s="126"/>
      <c r="I89" s="126">
        <f>F89+H89</f>
        <v>0</v>
      </c>
      <c r="J89" s="38">
        <f>E89+I89</f>
        <v>0</v>
      </c>
    </row>
    <row r="90" spans="1:10" ht="12.75">
      <c r="A90" s="28" t="s">
        <v>2</v>
      </c>
      <c r="B90" s="45">
        <v>0</v>
      </c>
      <c r="C90" s="7"/>
      <c r="D90" s="7">
        <f>C90-B90</f>
        <v>0</v>
      </c>
      <c r="E90" s="104">
        <f>B90+D90</f>
        <v>0</v>
      </c>
      <c r="F90" s="126"/>
      <c r="G90" s="126"/>
      <c r="H90" s="126"/>
      <c r="I90" s="126">
        <f>F90+H90</f>
        <v>0</v>
      </c>
      <c r="J90" s="38">
        <f>E90+I90</f>
        <v>0</v>
      </c>
    </row>
    <row r="91" spans="1:10" ht="12.75">
      <c r="A91" s="82" t="s">
        <v>21</v>
      </c>
      <c r="B91" s="46">
        <f aca="true" t="shared" si="21" ref="B91:J91">SUM(B88:B90)</f>
        <v>0</v>
      </c>
      <c r="C91" s="8">
        <f t="shared" si="21"/>
        <v>0</v>
      </c>
      <c r="D91" s="8">
        <f t="shared" si="21"/>
        <v>0</v>
      </c>
      <c r="E91" s="8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39">
        <f t="shared" si="21"/>
        <v>0</v>
      </c>
    </row>
    <row r="92" spans="1:10" ht="12.75">
      <c r="A92" s="83" t="s">
        <v>19</v>
      </c>
      <c r="B92" s="47">
        <f aca="true" t="shared" si="22" ref="B92:J92">B86+B91</f>
        <v>0</v>
      </c>
      <c r="C92" s="9">
        <f t="shared" si="22"/>
        <v>0</v>
      </c>
      <c r="D92" s="9">
        <f t="shared" si="22"/>
        <v>0</v>
      </c>
      <c r="E92" s="9">
        <f t="shared" si="22"/>
        <v>0</v>
      </c>
      <c r="F92" s="115">
        <f t="shared" si="22"/>
        <v>0</v>
      </c>
      <c r="G92" s="115">
        <f t="shared" si="22"/>
        <v>0</v>
      </c>
      <c r="H92" s="115">
        <f t="shared" si="22"/>
        <v>0</v>
      </c>
      <c r="I92" s="115">
        <f t="shared" si="22"/>
        <v>0</v>
      </c>
      <c r="J92" s="40">
        <f t="shared" si="22"/>
        <v>0</v>
      </c>
    </row>
    <row r="93" spans="1:10" ht="13.5" thickBot="1">
      <c r="A93" s="28" t="s">
        <v>22</v>
      </c>
      <c r="B93" s="48">
        <f aca="true" t="shared" si="23" ref="B93:J93">B82+B92</f>
        <v>0</v>
      </c>
      <c r="C93" s="41">
        <f t="shared" si="23"/>
        <v>0</v>
      </c>
      <c r="D93" s="41">
        <f t="shared" si="23"/>
        <v>0</v>
      </c>
      <c r="E93" s="41">
        <f t="shared" si="23"/>
        <v>0</v>
      </c>
      <c r="F93" s="129">
        <f t="shared" si="23"/>
        <v>0</v>
      </c>
      <c r="G93" s="129">
        <f t="shared" si="23"/>
        <v>0</v>
      </c>
      <c r="H93" s="129">
        <f t="shared" si="23"/>
        <v>0</v>
      </c>
      <c r="I93" s="129">
        <f t="shared" si="23"/>
        <v>0</v>
      </c>
      <c r="J93" s="42">
        <f t="shared" si="23"/>
        <v>0</v>
      </c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3.5" thickBot="1">
      <c r="A99" s="4" t="s">
        <v>27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80"/>
      <c r="B100" s="49"/>
      <c r="C100" s="43"/>
      <c r="D100" s="35"/>
      <c r="E100" s="106"/>
      <c r="F100" s="106"/>
      <c r="G100" s="106"/>
      <c r="H100" s="106"/>
      <c r="I100" s="106"/>
      <c r="J100" s="36"/>
    </row>
    <row r="101" spans="1:10" ht="39">
      <c r="A101" s="81" t="s">
        <v>12</v>
      </c>
      <c r="B101" s="109" t="s">
        <v>128</v>
      </c>
      <c r="C101" s="109" t="s">
        <v>129</v>
      </c>
      <c r="D101" s="84" t="s">
        <v>130</v>
      </c>
      <c r="E101" s="107" t="s">
        <v>131</v>
      </c>
      <c r="F101" s="124"/>
      <c r="G101" s="124"/>
      <c r="H101" s="125"/>
      <c r="I101" s="124"/>
      <c r="J101" s="113" t="s">
        <v>132</v>
      </c>
    </row>
    <row r="102" spans="1:10" ht="12.75">
      <c r="A102" s="15">
        <v>0</v>
      </c>
      <c r="B102" s="44"/>
      <c r="C102" s="6"/>
      <c r="D102" s="6"/>
      <c r="E102" s="24"/>
      <c r="F102" s="116"/>
      <c r="G102" s="116"/>
      <c r="H102" s="116"/>
      <c r="I102" s="116"/>
      <c r="J102" s="6"/>
    </row>
    <row r="103" spans="1:10" ht="12.75">
      <c r="A103" s="28" t="s">
        <v>5</v>
      </c>
      <c r="B103" s="45">
        <v>31360</v>
      </c>
      <c r="C103" s="7">
        <v>31360</v>
      </c>
      <c r="D103" s="7">
        <v>0</v>
      </c>
      <c r="E103" s="104">
        <f>B103+D103</f>
        <v>31360</v>
      </c>
      <c r="F103" s="126"/>
      <c r="G103" s="126"/>
      <c r="H103" s="126">
        <v>0</v>
      </c>
      <c r="I103" s="126">
        <f>F103+H103</f>
        <v>0</v>
      </c>
      <c r="J103" s="38">
        <f>E103+I103</f>
        <v>31360</v>
      </c>
    </row>
    <row r="104" spans="1:10" ht="12.75">
      <c r="A104" s="28" t="s">
        <v>6</v>
      </c>
      <c r="B104" s="45">
        <v>22860</v>
      </c>
      <c r="C104" s="7">
        <v>22860</v>
      </c>
      <c r="D104" s="7">
        <v>0</v>
      </c>
      <c r="E104" s="104">
        <f>B104+D104</f>
        <v>22860</v>
      </c>
      <c r="F104" s="126"/>
      <c r="G104" s="126"/>
      <c r="H104" s="126">
        <f>G104-F104</f>
        <v>0</v>
      </c>
      <c r="I104" s="126">
        <f>F104+H104</f>
        <v>0</v>
      </c>
      <c r="J104" s="38">
        <f>E104+I104</f>
        <v>22860</v>
      </c>
    </row>
    <row r="105" spans="1:14" ht="12.75">
      <c r="A105" s="28" t="s">
        <v>7</v>
      </c>
      <c r="B105" s="45">
        <v>9390</v>
      </c>
      <c r="C105" s="7">
        <v>9390</v>
      </c>
      <c r="D105" s="7">
        <v>0</v>
      </c>
      <c r="E105" s="104">
        <f>B105+D105</f>
        <v>9390</v>
      </c>
      <c r="F105" s="127"/>
      <c r="G105" s="127"/>
      <c r="H105" s="127"/>
      <c r="I105" s="126">
        <f>F105+H105</f>
        <v>0</v>
      </c>
      <c r="J105" s="38">
        <f>E105+I105</f>
        <v>9390</v>
      </c>
      <c r="K105" s="110"/>
      <c r="L105" s="108"/>
      <c r="M105" s="108"/>
      <c r="N105" s="111"/>
    </row>
    <row r="106" spans="1:10" ht="12.75">
      <c r="A106" s="82" t="s">
        <v>15</v>
      </c>
      <c r="B106" s="46">
        <f aca="true" t="shared" si="24" ref="B106:J106">SUM(B103:B105)</f>
        <v>63610</v>
      </c>
      <c r="C106" s="8">
        <f t="shared" si="24"/>
        <v>63610</v>
      </c>
      <c r="D106" s="8">
        <f t="shared" si="24"/>
        <v>0</v>
      </c>
      <c r="E106" s="8">
        <f t="shared" si="24"/>
        <v>63610</v>
      </c>
      <c r="F106" s="114">
        <f t="shared" si="24"/>
        <v>0</v>
      </c>
      <c r="G106" s="114">
        <f t="shared" si="24"/>
        <v>0</v>
      </c>
      <c r="H106" s="114">
        <f t="shared" si="24"/>
        <v>0</v>
      </c>
      <c r="I106" s="114">
        <f t="shared" si="24"/>
        <v>0</v>
      </c>
      <c r="J106" s="8">
        <f t="shared" si="24"/>
        <v>63610</v>
      </c>
    </row>
    <row r="107" spans="1:13" ht="12.75">
      <c r="A107" s="28" t="s">
        <v>8</v>
      </c>
      <c r="B107" s="45">
        <v>4780</v>
      </c>
      <c r="C107" s="7">
        <v>4780</v>
      </c>
      <c r="D107" s="7">
        <v>0</v>
      </c>
      <c r="E107" s="104">
        <f>B107+D107</f>
        <v>4780</v>
      </c>
      <c r="F107" s="126"/>
      <c r="G107" s="126"/>
      <c r="H107" s="126">
        <f>G107-F107</f>
        <v>0</v>
      </c>
      <c r="I107" s="126">
        <f>F107+H107</f>
        <v>0</v>
      </c>
      <c r="J107" s="38">
        <f>E107+I107</f>
        <v>4780</v>
      </c>
      <c r="L107" s="16"/>
      <c r="M107" s="16"/>
    </row>
    <row r="108" spans="1:10" ht="12.75">
      <c r="A108" s="28" t="s">
        <v>9</v>
      </c>
      <c r="B108" s="45"/>
      <c r="C108" s="7"/>
      <c r="D108" s="7">
        <v>0</v>
      </c>
      <c r="E108" s="104">
        <f>B108+D108</f>
        <v>0</v>
      </c>
      <c r="F108" s="126"/>
      <c r="G108" s="126"/>
      <c r="H108" s="126">
        <f>G108-F108</f>
        <v>0</v>
      </c>
      <c r="I108" s="126">
        <f>F108+H108</f>
        <v>0</v>
      </c>
      <c r="J108" s="38">
        <f>E108+I108</f>
        <v>0</v>
      </c>
    </row>
    <row r="109" spans="1:10" ht="12.75">
      <c r="A109" s="28" t="s">
        <v>10</v>
      </c>
      <c r="B109" s="45"/>
      <c r="C109" s="7"/>
      <c r="D109" s="7">
        <v>0</v>
      </c>
      <c r="E109" s="104">
        <f>B109+D109</f>
        <v>0</v>
      </c>
      <c r="F109" s="126"/>
      <c r="G109" s="126"/>
      <c r="H109" s="126">
        <f>G109-F109</f>
        <v>0</v>
      </c>
      <c r="I109" s="126">
        <f>F109+H109</f>
        <v>0</v>
      </c>
      <c r="J109" s="38">
        <f>E109+I109</f>
        <v>0</v>
      </c>
    </row>
    <row r="110" spans="1:10" ht="12.75">
      <c r="A110" s="82" t="s">
        <v>17</v>
      </c>
      <c r="B110" s="46">
        <f aca="true" t="shared" si="25" ref="B110:J110">SUM(B107:B109)</f>
        <v>4780</v>
      </c>
      <c r="C110" s="8">
        <f t="shared" si="25"/>
        <v>4780</v>
      </c>
      <c r="D110" s="8">
        <f t="shared" si="25"/>
        <v>0</v>
      </c>
      <c r="E110" s="8">
        <f t="shared" si="25"/>
        <v>4780</v>
      </c>
      <c r="F110" s="114">
        <f t="shared" si="25"/>
        <v>0</v>
      </c>
      <c r="G110" s="114">
        <f t="shared" si="25"/>
        <v>0</v>
      </c>
      <c r="H110" s="114">
        <f t="shared" si="25"/>
        <v>0</v>
      </c>
      <c r="I110" s="114">
        <f t="shared" si="25"/>
        <v>0</v>
      </c>
      <c r="J110" s="39">
        <f t="shared" si="25"/>
        <v>4780</v>
      </c>
    </row>
    <row r="111" spans="1:10" ht="12.75">
      <c r="A111" s="83" t="s">
        <v>16</v>
      </c>
      <c r="B111" s="47">
        <f aca="true" t="shared" si="26" ref="B111:J111">B106+B110</f>
        <v>68390</v>
      </c>
      <c r="C111" s="47">
        <f t="shared" si="26"/>
        <v>68390</v>
      </c>
      <c r="D111" s="9">
        <f t="shared" si="26"/>
        <v>0</v>
      </c>
      <c r="E111" s="9">
        <f t="shared" si="26"/>
        <v>68390</v>
      </c>
      <c r="F111" s="115">
        <f t="shared" si="26"/>
        <v>0</v>
      </c>
      <c r="G111" s="115">
        <f t="shared" si="26"/>
        <v>0</v>
      </c>
      <c r="H111" s="115">
        <f t="shared" si="26"/>
        <v>0</v>
      </c>
      <c r="I111" s="115">
        <f t="shared" si="26"/>
        <v>0</v>
      </c>
      <c r="J111" s="40">
        <f t="shared" si="26"/>
        <v>68390</v>
      </c>
    </row>
    <row r="112" spans="1:10" ht="12.75">
      <c r="A112" s="28" t="s">
        <v>3</v>
      </c>
      <c r="B112" s="45"/>
      <c r="C112" s="7"/>
      <c r="D112" s="7">
        <v>0</v>
      </c>
      <c r="E112" s="104">
        <f>B112+D112</f>
        <v>0</v>
      </c>
      <c r="F112" s="126"/>
      <c r="G112" s="126"/>
      <c r="H112" s="126">
        <f>G112-F112</f>
        <v>0</v>
      </c>
      <c r="I112" s="126">
        <f>F112+H112</f>
        <v>0</v>
      </c>
      <c r="J112" s="38">
        <f>E112+I112</f>
        <v>0</v>
      </c>
    </row>
    <row r="113" spans="1:10" ht="12.75">
      <c r="A113" s="28" t="s">
        <v>4</v>
      </c>
      <c r="B113" s="45"/>
      <c r="C113" s="7"/>
      <c r="D113" s="7">
        <v>0</v>
      </c>
      <c r="E113" s="104">
        <f>B113+D113</f>
        <v>0</v>
      </c>
      <c r="F113" s="126"/>
      <c r="G113" s="126"/>
      <c r="H113" s="126">
        <v>0</v>
      </c>
      <c r="I113" s="126">
        <f>F113+H113</f>
        <v>0</v>
      </c>
      <c r="J113" s="38">
        <f>E113+I113</f>
        <v>0</v>
      </c>
    </row>
    <row r="114" spans="1:10" ht="12.75">
      <c r="A114" s="28" t="s">
        <v>11</v>
      </c>
      <c r="B114" s="45"/>
      <c r="C114" s="7"/>
      <c r="D114" s="7">
        <v>0</v>
      </c>
      <c r="E114" s="104">
        <f>B114+D114</f>
        <v>0</v>
      </c>
      <c r="F114" s="126"/>
      <c r="G114" s="126"/>
      <c r="H114" s="126">
        <v>0</v>
      </c>
      <c r="I114" s="126">
        <f>F114+H114</f>
        <v>0</v>
      </c>
      <c r="J114" s="38">
        <f>E114+I114</f>
        <v>0</v>
      </c>
    </row>
    <row r="115" spans="1:10" ht="12.75">
      <c r="A115" s="82" t="s">
        <v>20</v>
      </c>
      <c r="B115" s="46">
        <f aca="true" t="shared" si="27" ref="B115:J115">SUM(B112:B114)</f>
        <v>0</v>
      </c>
      <c r="C115" s="46">
        <f t="shared" si="27"/>
        <v>0</v>
      </c>
      <c r="D115" s="46">
        <f t="shared" si="27"/>
        <v>0</v>
      </c>
      <c r="E115" s="46">
        <f t="shared" si="27"/>
        <v>0</v>
      </c>
      <c r="F115" s="128">
        <f t="shared" si="27"/>
        <v>0</v>
      </c>
      <c r="G115" s="128">
        <f t="shared" si="27"/>
        <v>0</v>
      </c>
      <c r="H115" s="128">
        <f t="shared" si="27"/>
        <v>0</v>
      </c>
      <c r="I115" s="128">
        <f t="shared" si="27"/>
        <v>0</v>
      </c>
      <c r="J115" s="46">
        <f t="shared" si="27"/>
        <v>0</v>
      </c>
    </row>
    <row r="116" spans="1:10" ht="12.75">
      <c r="A116" s="83" t="s">
        <v>18</v>
      </c>
      <c r="B116" s="47">
        <f aca="true" t="shared" si="28" ref="B116:J116">B111+B115</f>
        <v>68390</v>
      </c>
      <c r="C116" s="9">
        <f t="shared" si="28"/>
        <v>68390</v>
      </c>
      <c r="D116" s="9">
        <f t="shared" si="28"/>
        <v>0</v>
      </c>
      <c r="E116" s="9">
        <f t="shared" si="28"/>
        <v>68390</v>
      </c>
      <c r="F116" s="115">
        <f t="shared" si="28"/>
        <v>0</v>
      </c>
      <c r="G116" s="115">
        <f t="shared" si="28"/>
        <v>0</v>
      </c>
      <c r="H116" s="115">
        <f t="shared" si="28"/>
        <v>0</v>
      </c>
      <c r="I116" s="115">
        <f t="shared" si="28"/>
        <v>0</v>
      </c>
      <c r="J116" s="40">
        <f t="shared" si="28"/>
        <v>68390</v>
      </c>
    </row>
    <row r="117" spans="1:10" ht="12.75">
      <c r="A117" s="28" t="s">
        <v>0</v>
      </c>
      <c r="B117" s="45"/>
      <c r="C117" s="7"/>
      <c r="D117" s="7">
        <v>0</v>
      </c>
      <c r="E117" s="104">
        <f>B117+D117</f>
        <v>0</v>
      </c>
      <c r="F117" s="126"/>
      <c r="G117" s="126"/>
      <c r="H117" s="126">
        <v>0</v>
      </c>
      <c r="I117" s="126">
        <f>F117+H117</f>
        <v>0</v>
      </c>
      <c r="J117" s="38">
        <f>E117+I117</f>
        <v>0</v>
      </c>
    </row>
    <row r="118" spans="1:10" ht="12.75">
      <c r="A118" s="28" t="s">
        <v>1</v>
      </c>
      <c r="B118" s="45"/>
      <c r="C118" s="7"/>
      <c r="D118" s="7">
        <v>0</v>
      </c>
      <c r="E118" s="104">
        <f>B118+D118</f>
        <v>0</v>
      </c>
      <c r="F118" s="126"/>
      <c r="G118" s="126"/>
      <c r="H118" s="126"/>
      <c r="I118" s="126">
        <f>F118+H118</f>
        <v>0</v>
      </c>
      <c r="J118" s="38">
        <f>E118+I118</f>
        <v>0</v>
      </c>
    </row>
    <row r="119" spans="1:10" ht="12.75">
      <c r="A119" s="28" t="s">
        <v>2</v>
      </c>
      <c r="B119" s="45"/>
      <c r="C119" s="7"/>
      <c r="D119" s="7">
        <v>0</v>
      </c>
      <c r="E119" s="104">
        <f>B119+D119</f>
        <v>0</v>
      </c>
      <c r="F119" s="126"/>
      <c r="G119" s="126"/>
      <c r="H119" s="126"/>
      <c r="I119" s="126">
        <f>F119+H119</f>
        <v>0</v>
      </c>
      <c r="J119" s="38">
        <f>E119+I119</f>
        <v>0</v>
      </c>
    </row>
    <row r="120" spans="1:10" ht="12.75">
      <c r="A120" s="82" t="s">
        <v>21</v>
      </c>
      <c r="B120" s="46">
        <f aca="true" t="shared" si="29" ref="B120:J120">SUM(B117:B119)</f>
        <v>0</v>
      </c>
      <c r="C120" s="8">
        <f t="shared" si="29"/>
        <v>0</v>
      </c>
      <c r="D120" s="8">
        <f t="shared" si="29"/>
        <v>0</v>
      </c>
      <c r="E120" s="8">
        <f t="shared" si="29"/>
        <v>0</v>
      </c>
      <c r="F120" s="114">
        <f t="shared" si="29"/>
        <v>0</v>
      </c>
      <c r="G120" s="114">
        <f t="shared" si="29"/>
        <v>0</v>
      </c>
      <c r="H120" s="114">
        <f t="shared" si="29"/>
        <v>0</v>
      </c>
      <c r="I120" s="114">
        <f t="shared" si="29"/>
        <v>0</v>
      </c>
      <c r="J120" s="39">
        <f t="shared" si="29"/>
        <v>0</v>
      </c>
    </row>
    <row r="121" spans="1:10" ht="12.75">
      <c r="A121" s="83" t="s">
        <v>19</v>
      </c>
      <c r="B121" s="47">
        <f aca="true" t="shared" si="30" ref="B121:J121">B115+B120</f>
        <v>0</v>
      </c>
      <c r="C121" s="9">
        <f t="shared" si="30"/>
        <v>0</v>
      </c>
      <c r="D121" s="9">
        <f t="shared" si="30"/>
        <v>0</v>
      </c>
      <c r="E121" s="9">
        <f t="shared" si="30"/>
        <v>0</v>
      </c>
      <c r="F121" s="115">
        <f t="shared" si="30"/>
        <v>0</v>
      </c>
      <c r="G121" s="115">
        <f t="shared" si="30"/>
        <v>0</v>
      </c>
      <c r="H121" s="115">
        <f t="shared" si="30"/>
        <v>0</v>
      </c>
      <c r="I121" s="115">
        <f t="shared" si="30"/>
        <v>0</v>
      </c>
      <c r="J121" s="40">
        <f t="shared" si="30"/>
        <v>0</v>
      </c>
    </row>
    <row r="122" spans="1:10" ht="13.5" thickBot="1">
      <c r="A122" s="28" t="s">
        <v>22</v>
      </c>
      <c r="B122" s="48">
        <f aca="true" t="shared" si="31" ref="B122:J122">B111+B121</f>
        <v>68390</v>
      </c>
      <c r="C122" s="41">
        <f t="shared" si="31"/>
        <v>68390</v>
      </c>
      <c r="D122" s="41">
        <f t="shared" si="31"/>
        <v>0</v>
      </c>
      <c r="E122" s="41">
        <f t="shared" si="31"/>
        <v>68390</v>
      </c>
      <c r="F122" s="129">
        <f t="shared" si="31"/>
        <v>0</v>
      </c>
      <c r="G122" s="129">
        <f t="shared" si="31"/>
        <v>0</v>
      </c>
      <c r="H122" s="129">
        <f t="shared" si="31"/>
        <v>0</v>
      </c>
      <c r="I122" s="129">
        <f t="shared" si="31"/>
        <v>0</v>
      </c>
      <c r="J122" s="42">
        <f t="shared" si="31"/>
        <v>68390</v>
      </c>
    </row>
    <row r="123" spans="2:10" ht="12.7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2.7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2.7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2.7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2.7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2.7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 ht="12.75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ht="12.75"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2:10" ht="12.75"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2:10" ht="12.75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10" ht="12.75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3.5" thickBot="1">
      <c r="A134" s="4" t="s">
        <v>26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80"/>
      <c r="B135" s="49"/>
      <c r="C135" s="43"/>
      <c r="D135" s="35"/>
      <c r="E135" s="106"/>
      <c r="F135" s="106"/>
      <c r="G135" s="106"/>
      <c r="H135" s="106"/>
      <c r="I135" s="106"/>
      <c r="J135" s="36"/>
    </row>
    <row r="136" spans="1:10" ht="39">
      <c r="A136" s="81" t="s">
        <v>12</v>
      </c>
      <c r="B136" s="109" t="s">
        <v>128</v>
      </c>
      <c r="C136" s="109" t="s">
        <v>129</v>
      </c>
      <c r="D136" s="84" t="s">
        <v>130</v>
      </c>
      <c r="E136" s="107" t="s">
        <v>131</v>
      </c>
      <c r="F136" s="124"/>
      <c r="G136" s="124"/>
      <c r="H136" s="125"/>
      <c r="I136" s="124"/>
      <c r="J136" s="113" t="s">
        <v>132</v>
      </c>
    </row>
    <row r="137" spans="1:10" ht="12.75">
      <c r="A137" s="15">
        <v>0</v>
      </c>
      <c r="B137" s="44"/>
      <c r="C137" s="6"/>
      <c r="D137" s="6"/>
      <c r="E137" s="24"/>
      <c r="F137" s="116"/>
      <c r="G137" s="116"/>
      <c r="H137" s="116"/>
      <c r="I137" s="116"/>
      <c r="J137" s="6"/>
    </row>
    <row r="138" spans="1:11" ht="12.75">
      <c r="A138" s="28" t="s">
        <v>5</v>
      </c>
      <c r="B138" s="45">
        <v>28660</v>
      </c>
      <c r="C138" s="7">
        <v>28660</v>
      </c>
      <c r="D138" s="7">
        <v>0</v>
      </c>
      <c r="E138" s="104">
        <f>B138+D138</f>
        <v>28660</v>
      </c>
      <c r="F138" s="126"/>
      <c r="G138" s="126"/>
      <c r="H138" s="126">
        <v>0</v>
      </c>
      <c r="I138" s="126">
        <f>F138+H138</f>
        <v>0</v>
      </c>
      <c r="J138" s="38">
        <f>E138+I138</f>
        <v>28660</v>
      </c>
      <c r="K138" s="105"/>
    </row>
    <row r="139" spans="1:10" ht="12.75">
      <c r="A139" s="28" t="s">
        <v>6</v>
      </c>
      <c r="B139" s="45">
        <v>31290</v>
      </c>
      <c r="C139" s="7">
        <v>31290</v>
      </c>
      <c r="D139" s="7">
        <v>0</v>
      </c>
      <c r="E139" s="104">
        <f>B139+D139</f>
        <v>31290</v>
      </c>
      <c r="F139" s="126"/>
      <c r="G139" s="126"/>
      <c r="H139" s="126">
        <f>G139-F139</f>
        <v>0</v>
      </c>
      <c r="I139" s="126">
        <f>F139+H139</f>
        <v>0</v>
      </c>
      <c r="J139" s="38">
        <f>E139+I139</f>
        <v>31290</v>
      </c>
    </row>
    <row r="140" spans="1:14" ht="12.75">
      <c r="A140" s="28" t="s">
        <v>7</v>
      </c>
      <c r="B140" s="45">
        <v>0</v>
      </c>
      <c r="C140" s="7"/>
      <c r="D140" s="7">
        <f>C140-B140</f>
        <v>0</v>
      </c>
      <c r="E140" s="104">
        <f>B140+D140</f>
        <v>0</v>
      </c>
      <c r="F140" s="127"/>
      <c r="G140" s="127"/>
      <c r="H140" s="127"/>
      <c r="I140" s="126">
        <f>F140+H140</f>
        <v>0</v>
      </c>
      <c r="J140" s="38">
        <f>E140+I140</f>
        <v>0</v>
      </c>
      <c r="K140" s="110"/>
      <c r="L140" s="108"/>
      <c r="M140" s="108"/>
      <c r="N140" s="111"/>
    </row>
    <row r="141" spans="1:10" ht="12.75">
      <c r="A141" s="82" t="s">
        <v>15</v>
      </c>
      <c r="B141" s="46">
        <f aca="true" t="shared" si="32" ref="B141:J141">SUM(B138:B140)</f>
        <v>59950</v>
      </c>
      <c r="C141" s="8">
        <f t="shared" si="32"/>
        <v>59950</v>
      </c>
      <c r="D141" s="8">
        <f t="shared" si="32"/>
        <v>0</v>
      </c>
      <c r="E141" s="8">
        <f t="shared" si="32"/>
        <v>59950</v>
      </c>
      <c r="F141" s="114">
        <f t="shared" si="32"/>
        <v>0</v>
      </c>
      <c r="G141" s="114">
        <f t="shared" si="32"/>
        <v>0</v>
      </c>
      <c r="H141" s="114">
        <f t="shared" si="32"/>
        <v>0</v>
      </c>
      <c r="I141" s="114">
        <f t="shared" si="32"/>
        <v>0</v>
      </c>
      <c r="J141" s="8">
        <f t="shared" si="32"/>
        <v>59950</v>
      </c>
    </row>
    <row r="142" spans="1:13" ht="12.75">
      <c r="A142" s="28" t="s">
        <v>8</v>
      </c>
      <c r="B142" s="45"/>
      <c r="C142" s="7"/>
      <c r="D142" s="7">
        <v>0</v>
      </c>
      <c r="E142" s="104">
        <f>B142+D142</f>
        <v>0</v>
      </c>
      <c r="F142" s="126"/>
      <c r="G142" s="126"/>
      <c r="H142" s="126">
        <f>G142-F142</f>
        <v>0</v>
      </c>
      <c r="I142" s="126">
        <f>F142+H142</f>
        <v>0</v>
      </c>
      <c r="J142" s="38">
        <f>E142+I142</f>
        <v>0</v>
      </c>
      <c r="M142" s="16"/>
    </row>
    <row r="143" spans="1:14" ht="12.75">
      <c r="A143" s="28" t="s">
        <v>9</v>
      </c>
      <c r="B143" s="45"/>
      <c r="C143" s="7"/>
      <c r="D143" s="7">
        <v>0</v>
      </c>
      <c r="E143" s="104">
        <f>B143+D143</f>
        <v>0</v>
      </c>
      <c r="F143" s="126"/>
      <c r="G143" s="126"/>
      <c r="H143" s="126">
        <f>G143-F143</f>
        <v>0</v>
      </c>
      <c r="I143" s="126">
        <f>F143+H143</f>
        <v>0</v>
      </c>
      <c r="J143" s="38">
        <f>E143+I143</f>
        <v>0</v>
      </c>
      <c r="N143" s="16"/>
    </row>
    <row r="144" spans="1:10" ht="12.75">
      <c r="A144" s="28" t="s">
        <v>10</v>
      </c>
      <c r="B144" s="45"/>
      <c r="C144" s="7"/>
      <c r="D144" s="7">
        <v>0</v>
      </c>
      <c r="E144" s="104">
        <f>B144+D144</f>
        <v>0</v>
      </c>
      <c r="F144" s="126"/>
      <c r="G144" s="126"/>
      <c r="H144" s="126">
        <f>G144-F144</f>
        <v>0</v>
      </c>
      <c r="I144" s="126">
        <f>F144+H144</f>
        <v>0</v>
      </c>
      <c r="J144" s="38">
        <f>E144+I144</f>
        <v>0</v>
      </c>
    </row>
    <row r="145" spans="1:10" ht="12.75">
      <c r="A145" s="82" t="s">
        <v>17</v>
      </c>
      <c r="B145" s="46">
        <f aca="true" t="shared" si="33" ref="B145:J145">SUM(B142:B144)</f>
        <v>0</v>
      </c>
      <c r="C145" s="8">
        <f t="shared" si="33"/>
        <v>0</v>
      </c>
      <c r="D145" s="8">
        <f t="shared" si="33"/>
        <v>0</v>
      </c>
      <c r="E145" s="8">
        <f t="shared" si="33"/>
        <v>0</v>
      </c>
      <c r="F145" s="114">
        <f t="shared" si="33"/>
        <v>0</v>
      </c>
      <c r="G145" s="114">
        <f t="shared" si="33"/>
        <v>0</v>
      </c>
      <c r="H145" s="114">
        <f t="shared" si="33"/>
        <v>0</v>
      </c>
      <c r="I145" s="114">
        <f t="shared" si="33"/>
        <v>0</v>
      </c>
      <c r="J145" s="39">
        <f t="shared" si="33"/>
        <v>0</v>
      </c>
    </row>
    <row r="146" spans="1:10" ht="12.75">
      <c r="A146" s="83" t="s">
        <v>16</v>
      </c>
      <c r="B146" s="47">
        <f aca="true" t="shared" si="34" ref="B146:J146">B141+B145</f>
        <v>59950</v>
      </c>
      <c r="C146" s="47">
        <f t="shared" si="34"/>
        <v>59950</v>
      </c>
      <c r="D146" s="9">
        <f t="shared" si="34"/>
        <v>0</v>
      </c>
      <c r="E146" s="9">
        <f t="shared" si="34"/>
        <v>59950</v>
      </c>
      <c r="F146" s="115">
        <f t="shared" si="34"/>
        <v>0</v>
      </c>
      <c r="G146" s="115">
        <f t="shared" si="34"/>
        <v>0</v>
      </c>
      <c r="H146" s="115">
        <f t="shared" si="34"/>
        <v>0</v>
      </c>
      <c r="I146" s="115">
        <f t="shared" si="34"/>
        <v>0</v>
      </c>
      <c r="J146" s="40">
        <f t="shared" si="34"/>
        <v>59950</v>
      </c>
    </row>
    <row r="147" spans="1:11" ht="12.75">
      <c r="A147" s="28" t="s">
        <v>3</v>
      </c>
      <c r="B147" s="45"/>
      <c r="C147" s="7"/>
      <c r="D147" s="7">
        <v>0</v>
      </c>
      <c r="E147" s="104">
        <f>B147+D147</f>
        <v>0</v>
      </c>
      <c r="F147" s="126"/>
      <c r="G147" s="126"/>
      <c r="H147" s="126">
        <f>G147-F147</f>
        <v>0</v>
      </c>
      <c r="I147" s="126">
        <f>F147+H147</f>
        <v>0</v>
      </c>
      <c r="J147" s="38">
        <f>E147+I147</f>
        <v>0</v>
      </c>
      <c r="K147" s="16"/>
    </row>
    <row r="148" spans="1:10" ht="12.75">
      <c r="A148" s="28" t="s">
        <v>4</v>
      </c>
      <c r="B148" s="45"/>
      <c r="C148" s="7"/>
      <c r="D148" s="7">
        <v>0</v>
      </c>
      <c r="E148" s="104">
        <f>B148+D148</f>
        <v>0</v>
      </c>
      <c r="F148" s="126"/>
      <c r="G148" s="126"/>
      <c r="H148" s="126">
        <v>0</v>
      </c>
      <c r="I148" s="126">
        <f>F148+H148</f>
        <v>0</v>
      </c>
      <c r="J148" s="38">
        <f>E148+I148</f>
        <v>0</v>
      </c>
    </row>
    <row r="149" spans="1:10" ht="12.75">
      <c r="A149" s="28" t="s">
        <v>11</v>
      </c>
      <c r="B149" s="45"/>
      <c r="C149" s="7"/>
      <c r="D149" s="7">
        <v>0</v>
      </c>
      <c r="E149" s="104">
        <f>B149+D149</f>
        <v>0</v>
      </c>
      <c r="F149" s="126"/>
      <c r="G149" s="126"/>
      <c r="H149" s="126">
        <v>0</v>
      </c>
      <c r="I149" s="126">
        <f>F149+H149</f>
        <v>0</v>
      </c>
      <c r="J149" s="38">
        <f>E149+I149</f>
        <v>0</v>
      </c>
    </row>
    <row r="150" spans="1:10" ht="12.75">
      <c r="A150" s="82" t="s">
        <v>20</v>
      </c>
      <c r="B150" s="46">
        <f aca="true" t="shared" si="35" ref="B150:J150">SUM(B147:B149)</f>
        <v>0</v>
      </c>
      <c r="C150" s="46">
        <f t="shared" si="35"/>
        <v>0</v>
      </c>
      <c r="D150" s="46">
        <f t="shared" si="35"/>
        <v>0</v>
      </c>
      <c r="E150" s="46">
        <f t="shared" si="35"/>
        <v>0</v>
      </c>
      <c r="F150" s="128">
        <f t="shared" si="35"/>
        <v>0</v>
      </c>
      <c r="G150" s="128">
        <f t="shared" si="35"/>
        <v>0</v>
      </c>
      <c r="H150" s="128">
        <f t="shared" si="35"/>
        <v>0</v>
      </c>
      <c r="I150" s="128">
        <f t="shared" si="35"/>
        <v>0</v>
      </c>
      <c r="J150" s="46">
        <f t="shared" si="35"/>
        <v>0</v>
      </c>
    </row>
    <row r="151" spans="1:10" ht="12.75">
      <c r="A151" s="83" t="s">
        <v>18</v>
      </c>
      <c r="B151" s="47">
        <f aca="true" t="shared" si="36" ref="B151:J151">B146+B150</f>
        <v>59950</v>
      </c>
      <c r="C151" s="9">
        <f t="shared" si="36"/>
        <v>59950</v>
      </c>
      <c r="D151" s="9">
        <f t="shared" si="36"/>
        <v>0</v>
      </c>
      <c r="E151" s="9">
        <f t="shared" si="36"/>
        <v>59950</v>
      </c>
      <c r="F151" s="115">
        <f t="shared" si="36"/>
        <v>0</v>
      </c>
      <c r="G151" s="115">
        <f t="shared" si="36"/>
        <v>0</v>
      </c>
      <c r="H151" s="115">
        <f t="shared" si="36"/>
        <v>0</v>
      </c>
      <c r="I151" s="115">
        <f t="shared" si="36"/>
        <v>0</v>
      </c>
      <c r="J151" s="40">
        <f t="shared" si="36"/>
        <v>59950</v>
      </c>
    </row>
    <row r="152" spans="1:10" ht="12.75">
      <c r="A152" s="28" t="s">
        <v>0</v>
      </c>
      <c r="B152" s="45"/>
      <c r="C152" s="7"/>
      <c r="D152" s="7">
        <v>0</v>
      </c>
      <c r="E152" s="104">
        <f>B152+D152</f>
        <v>0</v>
      </c>
      <c r="F152" s="126"/>
      <c r="G152" s="126"/>
      <c r="H152" s="126">
        <v>0</v>
      </c>
      <c r="I152" s="126">
        <f>F152+H152</f>
        <v>0</v>
      </c>
      <c r="J152" s="38">
        <f>E152+I152</f>
        <v>0</v>
      </c>
    </row>
    <row r="153" spans="1:10" ht="12.75">
      <c r="A153" s="28" t="s">
        <v>1</v>
      </c>
      <c r="B153" s="45"/>
      <c r="C153" s="7"/>
      <c r="D153" s="7">
        <v>0</v>
      </c>
      <c r="E153" s="104">
        <f>B153+D153</f>
        <v>0</v>
      </c>
      <c r="F153" s="126"/>
      <c r="G153" s="126"/>
      <c r="H153" s="126"/>
      <c r="I153" s="126">
        <f>F153+H153</f>
        <v>0</v>
      </c>
      <c r="J153" s="38">
        <f>E153+I153</f>
        <v>0</v>
      </c>
    </row>
    <row r="154" spans="1:10" ht="12.75">
      <c r="A154" s="28" t="s">
        <v>2</v>
      </c>
      <c r="B154" s="45"/>
      <c r="C154" s="7"/>
      <c r="D154" s="7">
        <v>0</v>
      </c>
      <c r="E154" s="104">
        <f>B154+D154</f>
        <v>0</v>
      </c>
      <c r="F154" s="126"/>
      <c r="G154" s="126"/>
      <c r="H154" s="126"/>
      <c r="I154" s="126">
        <f>F154+H154</f>
        <v>0</v>
      </c>
      <c r="J154" s="38">
        <f>E154+I154</f>
        <v>0</v>
      </c>
    </row>
    <row r="155" spans="1:10" ht="12.75">
      <c r="A155" s="82" t="s">
        <v>21</v>
      </c>
      <c r="B155" s="46">
        <f aca="true" t="shared" si="37" ref="B155:J155">SUM(B152:B154)</f>
        <v>0</v>
      </c>
      <c r="C155" s="8">
        <f t="shared" si="37"/>
        <v>0</v>
      </c>
      <c r="D155" s="8">
        <f t="shared" si="37"/>
        <v>0</v>
      </c>
      <c r="E155" s="8">
        <f t="shared" si="37"/>
        <v>0</v>
      </c>
      <c r="F155" s="114">
        <f t="shared" si="37"/>
        <v>0</v>
      </c>
      <c r="G155" s="114">
        <f t="shared" si="37"/>
        <v>0</v>
      </c>
      <c r="H155" s="114">
        <f t="shared" si="37"/>
        <v>0</v>
      </c>
      <c r="I155" s="114">
        <f t="shared" si="37"/>
        <v>0</v>
      </c>
      <c r="J155" s="39">
        <f t="shared" si="37"/>
        <v>0</v>
      </c>
    </row>
    <row r="156" spans="1:10" ht="12.75">
      <c r="A156" s="83" t="s">
        <v>19</v>
      </c>
      <c r="B156" s="47">
        <f aca="true" t="shared" si="38" ref="B156:J156">B150+B155</f>
        <v>0</v>
      </c>
      <c r="C156" s="9">
        <f t="shared" si="38"/>
        <v>0</v>
      </c>
      <c r="D156" s="9">
        <f t="shared" si="38"/>
        <v>0</v>
      </c>
      <c r="E156" s="9">
        <f t="shared" si="38"/>
        <v>0</v>
      </c>
      <c r="F156" s="115">
        <f t="shared" si="38"/>
        <v>0</v>
      </c>
      <c r="G156" s="115">
        <f t="shared" si="38"/>
        <v>0</v>
      </c>
      <c r="H156" s="115">
        <f t="shared" si="38"/>
        <v>0</v>
      </c>
      <c r="I156" s="115">
        <f t="shared" si="38"/>
        <v>0</v>
      </c>
      <c r="J156" s="40">
        <f t="shared" si="38"/>
        <v>0</v>
      </c>
    </row>
    <row r="157" spans="1:10" ht="13.5" thickBot="1">
      <c r="A157" s="28" t="s">
        <v>22</v>
      </c>
      <c r="B157" s="48">
        <f aca="true" t="shared" si="39" ref="B157:J157">B146+B156</f>
        <v>59950</v>
      </c>
      <c r="C157" s="41">
        <f t="shared" si="39"/>
        <v>59950</v>
      </c>
      <c r="D157" s="41">
        <f t="shared" si="39"/>
        <v>0</v>
      </c>
      <c r="E157" s="41">
        <f t="shared" si="39"/>
        <v>59950</v>
      </c>
      <c r="F157" s="129">
        <f t="shared" si="39"/>
        <v>0</v>
      </c>
      <c r="G157" s="129">
        <f t="shared" si="39"/>
        <v>0</v>
      </c>
      <c r="H157" s="129">
        <f t="shared" si="39"/>
        <v>0</v>
      </c>
      <c r="I157" s="129">
        <f t="shared" si="39"/>
        <v>0</v>
      </c>
      <c r="J157" s="42">
        <f t="shared" si="39"/>
        <v>59950</v>
      </c>
    </row>
    <row r="158" spans="2:10" ht="12.75"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3.5" thickBot="1">
      <c r="A159" s="27" t="s">
        <v>29</v>
      </c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80"/>
      <c r="B160" s="49"/>
      <c r="C160" s="43"/>
      <c r="D160" s="35"/>
      <c r="E160" s="106"/>
      <c r="F160" s="106"/>
      <c r="G160" s="106"/>
      <c r="H160" s="106"/>
      <c r="I160" s="106"/>
      <c r="J160" s="36"/>
    </row>
    <row r="161" spans="1:10" ht="39">
      <c r="A161" s="81" t="s">
        <v>12</v>
      </c>
      <c r="B161" s="109" t="s">
        <v>128</v>
      </c>
      <c r="C161" s="109" t="s">
        <v>129</v>
      </c>
      <c r="D161" s="84" t="s">
        <v>130</v>
      </c>
      <c r="E161" s="107" t="s">
        <v>131</v>
      </c>
      <c r="F161" s="124"/>
      <c r="G161" s="124"/>
      <c r="H161" s="125"/>
      <c r="I161" s="124"/>
      <c r="J161" s="113" t="s">
        <v>132</v>
      </c>
    </row>
    <row r="162" spans="1:10" ht="12.75">
      <c r="A162" s="15">
        <v>0</v>
      </c>
      <c r="B162" s="44"/>
      <c r="C162" s="6"/>
      <c r="D162" s="6"/>
      <c r="E162" s="24"/>
      <c r="F162" s="116"/>
      <c r="G162" s="116"/>
      <c r="H162" s="116"/>
      <c r="I162" s="116"/>
      <c r="J162" s="37"/>
    </row>
    <row r="163" spans="1:12" ht="12.75">
      <c r="A163" s="28" t="s">
        <v>5</v>
      </c>
      <c r="B163" s="45">
        <f aca="true" t="shared" si="40" ref="B163:H165">B8+B39+B74+B103+B138</f>
        <v>161830</v>
      </c>
      <c r="C163" s="45">
        <f t="shared" si="40"/>
        <v>166590</v>
      </c>
      <c r="D163" s="45">
        <f t="shared" si="40"/>
        <v>4760</v>
      </c>
      <c r="E163" s="45">
        <f t="shared" si="40"/>
        <v>166590</v>
      </c>
      <c r="F163" s="127">
        <f t="shared" si="40"/>
        <v>0</v>
      </c>
      <c r="G163" s="127">
        <f t="shared" si="40"/>
        <v>0</v>
      </c>
      <c r="H163" s="127">
        <f t="shared" si="40"/>
        <v>0</v>
      </c>
      <c r="I163" s="127">
        <f>F163+H163</f>
        <v>0</v>
      </c>
      <c r="J163" s="45">
        <f>J8+J39+J74+J103+J138</f>
        <v>166590</v>
      </c>
      <c r="L163" s="16"/>
    </row>
    <row r="164" spans="1:10" ht="12.75">
      <c r="A164" s="28" t="s">
        <v>6</v>
      </c>
      <c r="B164" s="45">
        <f t="shared" si="40"/>
        <v>142890</v>
      </c>
      <c r="C164" s="45">
        <f t="shared" si="40"/>
        <v>167440</v>
      </c>
      <c r="D164" s="45">
        <f t="shared" si="40"/>
        <v>24550</v>
      </c>
      <c r="E164" s="45">
        <f t="shared" si="40"/>
        <v>167440</v>
      </c>
      <c r="F164" s="127">
        <f t="shared" si="40"/>
        <v>0</v>
      </c>
      <c r="G164" s="127">
        <f t="shared" si="40"/>
        <v>0</v>
      </c>
      <c r="H164" s="127">
        <f t="shared" si="40"/>
        <v>0</v>
      </c>
      <c r="I164" s="127">
        <f>F164+H164</f>
        <v>0</v>
      </c>
      <c r="J164" s="45">
        <f>J9+J40+J75+J104+J139</f>
        <v>167440</v>
      </c>
    </row>
    <row r="165" spans="1:14" ht="12.75">
      <c r="A165" s="28" t="s">
        <v>7</v>
      </c>
      <c r="B165" s="45">
        <f t="shared" si="40"/>
        <v>60390</v>
      </c>
      <c r="C165" s="45">
        <f t="shared" si="40"/>
        <v>60390</v>
      </c>
      <c r="D165" s="45">
        <f t="shared" si="40"/>
        <v>0</v>
      </c>
      <c r="E165" s="45">
        <f t="shared" si="40"/>
        <v>60390</v>
      </c>
      <c r="F165" s="127">
        <f t="shared" si="40"/>
        <v>0</v>
      </c>
      <c r="G165" s="127">
        <f t="shared" si="40"/>
        <v>0</v>
      </c>
      <c r="H165" s="127">
        <f t="shared" si="40"/>
        <v>0</v>
      </c>
      <c r="I165" s="127">
        <f>F165+H165</f>
        <v>0</v>
      </c>
      <c r="J165" s="45">
        <f>J10+J41+J76+J105+J140</f>
        <v>60390</v>
      </c>
      <c r="K165" s="110"/>
      <c r="L165" s="108"/>
      <c r="M165" s="108"/>
      <c r="N165" s="111"/>
    </row>
    <row r="166" spans="1:10" ht="12.75">
      <c r="A166" s="82" t="s">
        <v>15</v>
      </c>
      <c r="B166" s="46">
        <f aca="true" t="shared" si="41" ref="B166:J166">SUM(B163:B165)</f>
        <v>365110</v>
      </c>
      <c r="C166" s="8">
        <f t="shared" si="41"/>
        <v>394420</v>
      </c>
      <c r="D166" s="8">
        <f t="shared" si="41"/>
        <v>29310</v>
      </c>
      <c r="E166" s="8">
        <f t="shared" si="41"/>
        <v>394420</v>
      </c>
      <c r="F166" s="114">
        <f t="shared" si="41"/>
        <v>0</v>
      </c>
      <c r="G166" s="114">
        <f t="shared" si="41"/>
        <v>0</v>
      </c>
      <c r="H166" s="114">
        <f t="shared" si="41"/>
        <v>0</v>
      </c>
      <c r="I166" s="114">
        <f t="shared" si="41"/>
        <v>0</v>
      </c>
      <c r="J166" s="39">
        <f t="shared" si="41"/>
        <v>394420</v>
      </c>
    </row>
    <row r="167" spans="1:10" ht="12.75">
      <c r="A167" s="28" t="s">
        <v>8</v>
      </c>
      <c r="B167" s="45">
        <f aca="true" t="shared" si="42" ref="B167:H169">B12+B43+B78+B107+B142</f>
        <v>19560</v>
      </c>
      <c r="C167" s="45">
        <f t="shared" si="42"/>
        <v>20050</v>
      </c>
      <c r="D167" s="45">
        <f t="shared" si="42"/>
        <v>490</v>
      </c>
      <c r="E167" s="45">
        <f t="shared" si="42"/>
        <v>20050</v>
      </c>
      <c r="F167" s="127">
        <f t="shared" si="42"/>
        <v>0</v>
      </c>
      <c r="G167" s="127">
        <f t="shared" si="42"/>
        <v>0</v>
      </c>
      <c r="H167" s="127">
        <f t="shared" si="42"/>
        <v>0</v>
      </c>
      <c r="I167" s="127">
        <f>F167+H167</f>
        <v>0</v>
      </c>
      <c r="J167" s="45">
        <f>J12+J43+J78+J107+J142</f>
        <v>20050</v>
      </c>
    </row>
    <row r="168" spans="1:10" ht="12.75">
      <c r="A168" s="28" t="s">
        <v>9</v>
      </c>
      <c r="B168" s="45">
        <f t="shared" si="42"/>
        <v>24000</v>
      </c>
      <c r="C168" s="45">
        <f t="shared" si="42"/>
        <v>24000</v>
      </c>
      <c r="D168" s="45">
        <f t="shared" si="42"/>
        <v>0</v>
      </c>
      <c r="E168" s="45">
        <f t="shared" si="42"/>
        <v>24000</v>
      </c>
      <c r="F168" s="127">
        <f t="shared" si="42"/>
        <v>0</v>
      </c>
      <c r="G168" s="127">
        <f t="shared" si="42"/>
        <v>0</v>
      </c>
      <c r="H168" s="127">
        <f t="shared" si="42"/>
        <v>0</v>
      </c>
      <c r="I168" s="127">
        <f>F168+H168</f>
        <v>0</v>
      </c>
      <c r="J168" s="45">
        <f>J13+J44+J79+J108+J143</f>
        <v>24000</v>
      </c>
    </row>
    <row r="169" spans="1:10" ht="12.75">
      <c r="A169" s="28" t="s">
        <v>10</v>
      </c>
      <c r="B169" s="45">
        <f t="shared" si="42"/>
        <v>0</v>
      </c>
      <c r="C169" s="45">
        <f t="shared" si="42"/>
        <v>0</v>
      </c>
      <c r="D169" s="45">
        <f t="shared" si="42"/>
        <v>0</v>
      </c>
      <c r="E169" s="45">
        <f t="shared" si="42"/>
        <v>0</v>
      </c>
      <c r="F169" s="127">
        <f t="shared" si="42"/>
        <v>0</v>
      </c>
      <c r="G169" s="127">
        <f t="shared" si="42"/>
        <v>0</v>
      </c>
      <c r="H169" s="127">
        <f t="shared" si="42"/>
        <v>0</v>
      </c>
      <c r="I169" s="127">
        <f>F169+H169</f>
        <v>0</v>
      </c>
      <c r="J169" s="45">
        <f>J14+J45+J80+J109+J144</f>
        <v>0</v>
      </c>
    </row>
    <row r="170" spans="1:10" ht="12.75">
      <c r="A170" s="82" t="s">
        <v>17</v>
      </c>
      <c r="B170" s="46">
        <f aca="true" t="shared" si="43" ref="B170:J170">SUM(B167:B169)</f>
        <v>43560</v>
      </c>
      <c r="C170" s="8">
        <f t="shared" si="43"/>
        <v>44050</v>
      </c>
      <c r="D170" s="8">
        <f t="shared" si="43"/>
        <v>490</v>
      </c>
      <c r="E170" s="8">
        <f t="shared" si="43"/>
        <v>44050</v>
      </c>
      <c r="F170" s="114">
        <f t="shared" si="43"/>
        <v>0</v>
      </c>
      <c r="G170" s="114">
        <f t="shared" si="43"/>
        <v>0</v>
      </c>
      <c r="H170" s="114">
        <f t="shared" si="43"/>
        <v>0</v>
      </c>
      <c r="I170" s="114">
        <f t="shared" si="43"/>
        <v>0</v>
      </c>
      <c r="J170" s="39">
        <f t="shared" si="43"/>
        <v>44050</v>
      </c>
    </row>
    <row r="171" spans="1:10" ht="12.75">
      <c r="A171" s="83" t="s">
        <v>16</v>
      </c>
      <c r="B171" s="47">
        <f aca="true" t="shared" si="44" ref="B171:J171">B166+B170</f>
        <v>408670</v>
      </c>
      <c r="C171" s="9">
        <f t="shared" si="44"/>
        <v>438470</v>
      </c>
      <c r="D171" s="9">
        <f t="shared" si="44"/>
        <v>29800</v>
      </c>
      <c r="E171" s="9">
        <f t="shared" si="44"/>
        <v>438470</v>
      </c>
      <c r="F171" s="115">
        <f t="shared" si="44"/>
        <v>0</v>
      </c>
      <c r="G171" s="115">
        <f t="shared" si="44"/>
        <v>0</v>
      </c>
      <c r="H171" s="115">
        <f t="shared" si="44"/>
        <v>0</v>
      </c>
      <c r="I171" s="115">
        <f t="shared" si="44"/>
        <v>0</v>
      </c>
      <c r="J171" s="40">
        <f t="shared" si="44"/>
        <v>438470</v>
      </c>
    </row>
    <row r="172" spans="1:10" ht="12.75">
      <c r="A172" s="28" t="s">
        <v>3</v>
      </c>
      <c r="B172" s="45">
        <f aca="true" t="shared" si="45" ref="B172:H174">B17+B48+B83+B112+B147</f>
        <v>0</v>
      </c>
      <c r="C172" s="45">
        <f t="shared" si="45"/>
        <v>0</v>
      </c>
      <c r="D172" s="45">
        <f t="shared" si="45"/>
        <v>0</v>
      </c>
      <c r="E172" s="45">
        <f t="shared" si="45"/>
        <v>0</v>
      </c>
      <c r="F172" s="127">
        <f t="shared" si="45"/>
        <v>0</v>
      </c>
      <c r="G172" s="127">
        <f t="shared" si="45"/>
        <v>0</v>
      </c>
      <c r="H172" s="127">
        <f t="shared" si="45"/>
        <v>0</v>
      </c>
      <c r="I172" s="127">
        <f>F172+H172</f>
        <v>0</v>
      </c>
      <c r="J172" s="45">
        <f>J17+J48+J83+J112+J147</f>
        <v>0</v>
      </c>
    </row>
    <row r="173" spans="1:10" ht="12.75">
      <c r="A173" s="28" t="s">
        <v>4</v>
      </c>
      <c r="B173" s="45">
        <f t="shared" si="45"/>
        <v>0</v>
      </c>
      <c r="C173" s="45">
        <f t="shared" si="45"/>
        <v>0</v>
      </c>
      <c r="D173" s="45">
        <f t="shared" si="45"/>
        <v>0</v>
      </c>
      <c r="E173" s="45">
        <f t="shared" si="45"/>
        <v>0</v>
      </c>
      <c r="F173" s="127">
        <f t="shared" si="45"/>
        <v>0</v>
      </c>
      <c r="G173" s="127">
        <f t="shared" si="45"/>
        <v>0</v>
      </c>
      <c r="H173" s="127">
        <f t="shared" si="45"/>
        <v>0</v>
      </c>
      <c r="I173" s="127">
        <f>I18+I49+I84+I113+I148</f>
        <v>0</v>
      </c>
      <c r="J173" s="45">
        <f>J18+J49+J84+J113+J148</f>
        <v>0</v>
      </c>
    </row>
    <row r="174" spans="1:10" ht="12.75">
      <c r="A174" s="28" t="s">
        <v>11</v>
      </c>
      <c r="B174" s="45">
        <f t="shared" si="45"/>
        <v>0</v>
      </c>
      <c r="C174" s="45">
        <f t="shared" si="45"/>
        <v>0</v>
      </c>
      <c r="D174" s="45">
        <f t="shared" si="45"/>
        <v>0</v>
      </c>
      <c r="E174" s="45">
        <f t="shared" si="45"/>
        <v>0</v>
      </c>
      <c r="F174" s="127">
        <f t="shared" si="45"/>
        <v>0</v>
      </c>
      <c r="G174" s="127">
        <f t="shared" si="45"/>
        <v>0</v>
      </c>
      <c r="H174" s="127">
        <f t="shared" si="45"/>
        <v>0</v>
      </c>
      <c r="I174" s="127">
        <f>I19+I50+I85+I114+I149</f>
        <v>0</v>
      </c>
      <c r="J174" s="45">
        <f>J19+J50+J85+J114+J149</f>
        <v>0</v>
      </c>
    </row>
    <row r="175" spans="1:10" ht="12.75">
      <c r="A175" s="82" t="s">
        <v>20</v>
      </c>
      <c r="B175" s="46">
        <f aca="true" t="shared" si="46" ref="B175:J175">SUM(B172:B174)</f>
        <v>0</v>
      </c>
      <c r="C175" s="8">
        <f t="shared" si="46"/>
        <v>0</v>
      </c>
      <c r="D175" s="8">
        <f t="shared" si="46"/>
        <v>0</v>
      </c>
      <c r="E175" s="8">
        <f t="shared" si="46"/>
        <v>0</v>
      </c>
      <c r="F175" s="114">
        <f t="shared" si="46"/>
        <v>0</v>
      </c>
      <c r="G175" s="114">
        <f t="shared" si="46"/>
        <v>0</v>
      </c>
      <c r="H175" s="114">
        <f t="shared" si="46"/>
        <v>0</v>
      </c>
      <c r="I175" s="114">
        <f t="shared" si="46"/>
        <v>0</v>
      </c>
      <c r="J175" s="39">
        <f t="shared" si="46"/>
        <v>0</v>
      </c>
    </row>
    <row r="176" spans="1:12" ht="12.75">
      <c r="A176" s="83" t="s">
        <v>18</v>
      </c>
      <c r="B176" s="47">
        <f aca="true" t="shared" si="47" ref="B176:J176">B171+B175</f>
        <v>408670</v>
      </c>
      <c r="C176" s="9">
        <f t="shared" si="47"/>
        <v>438470</v>
      </c>
      <c r="D176" s="9">
        <f t="shared" si="47"/>
        <v>29800</v>
      </c>
      <c r="E176" s="9">
        <f t="shared" si="47"/>
        <v>438470</v>
      </c>
      <c r="F176" s="115">
        <f t="shared" si="47"/>
        <v>0</v>
      </c>
      <c r="G176" s="115">
        <f t="shared" si="47"/>
        <v>0</v>
      </c>
      <c r="H176" s="115">
        <f t="shared" si="47"/>
        <v>0</v>
      </c>
      <c r="I176" s="115">
        <f t="shared" si="47"/>
        <v>0</v>
      </c>
      <c r="J176" s="40">
        <f t="shared" si="47"/>
        <v>438470</v>
      </c>
      <c r="L176" s="16"/>
    </row>
    <row r="177" spans="1:10" ht="12.75">
      <c r="A177" s="28" t="s">
        <v>0</v>
      </c>
      <c r="B177" s="45">
        <f>B22+B53+B88+B117+B152</f>
        <v>0</v>
      </c>
      <c r="C177" s="45"/>
      <c r="D177" s="45">
        <f aca="true" t="shared" si="48" ref="D177:J179">D22+D53+D88+D117+D152</f>
        <v>0</v>
      </c>
      <c r="E177" s="45">
        <f t="shared" si="48"/>
        <v>0</v>
      </c>
      <c r="F177" s="127">
        <f t="shared" si="48"/>
        <v>0</v>
      </c>
      <c r="G177" s="127">
        <f t="shared" si="48"/>
        <v>0</v>
      </c>
      <c r="H177" s="127">
        <f t="shared" si="48"/>
        <v>0</v>
      </c>
      <c r="I177" s="127">
        <f t="shared" si="48"/>
        <v>0</v>
      </c>
      <c r="J177" s="45">
        <f t="shared" si="48"/>
        <v>0</v>
      </c>
    </row>
    <row r="178" spans="1:10" ht="12.75">
      <c r="A178" s="28" t="s">
        <v>1</v>
      </c>
      <c r="B178" s="45">
        <f>B23+B54+B89+B118+B153</f>
        <v>0</v>
      </c>
      <c r="C178" s="45"/>
      <c r="D178" s="45">
        <f t="shared" si="48"/>
        <v>0</v>
      </c>
      <c r="E178" s="45">
        <f t="shared" si="48"/>
        <v>0</v>
      </c>
      <c r="F178" s="127">
        <f t="shared" si="48"/>
        <v>0</v>
      </c>
      <c r="G178" s="127">
        <f t="shared" si="48"/>
        <v>0</v>
      </c>
      <c r="H178" s="127">
        <f t="shared" si="48"/>
        <v>0</v>
      </c>
      <c r="I178" s="127">
        <f t="shared" si="48"/>
        <v>0</v>
      </c>
      <c r="J178" s="45">
        <f t="shared" si="48"/>
        <v>0</v>
      </c>
    </row>
    <row r="179" spans="1:12" ht="12.75">
      <c r="A179" s="28" t="s">
        <v>2</v>
      </c>
      <c r="B179" s="45">
        <f>B24+B55+B90+B119+B154</f>
        <v>0</v>
      </c>
      <c r="C179" s="45"/>
      <c r="D179" s="45">
        <f t="shared" si="48"/>
        <v>0</v>
      </c>
      <c r="E179" s="45">
        <f t="shared" si="48"/>
        <v>0</v>
      </c>
      <c r="F179" s="127">
        <f t="shared" si="48"/>
        <v>0</v>
      </c>
      <c r="G179" s="127">
        <f t="shared" si="48"/>
        <v>0</v>
      </c>
      <c r="H179" s="127">
        <f t="shared" si="48"/>
        <v>0</v>
      </c>
      <c r="I179" s="127">
        <f t="shared" si="48"/>
        <v>0</v>
      </c>
      <c r="J179" s="45">
        <f t="shared" si="48"/>
        <v>0</v>
      </c>
      <c r="K179" s="16"/>
      <c r="L179" s="16"/>
    </row>
    <row r="180" spans="1:10" ht="12.75">
      <c r="A180" s="82" t="s">
        <v>21</v>
      </c>
      <c r="B180" s="46">
        <f aca="true" t="shared" si="49" ref="B180:J180">SUM(B177:B179)</f>
        <v>0</v>
      </c>
      <c r="C180" s="8">
        <f t="shared" si="49"/>
        <v>0</v>
      </c>
      <c r="D180" s="8">
        <f t="shared" si="49"/>
        <v>0</v>
      </c>
      <c r="E180" s="8">
        <f t="shared" si="49"/>
        <v>0</v>
      </c>
      <c r="F180" s="114">
        <f t="shared" si="49"/>
        <v>0</v>
      </c>
      <c r="G180" s="114">
        <f t="shared" si="49"/>
        <v>0</v>
      </c>
      <c r="H180" s="114">
        <f t="shared" si="49"/>
        <v>0</v>
      </c>
      <c r="I180" s="114">
        <f t="shared" si="49"/>
        <v>0</v>
      </c>
      <c r="J180" s="39">
        <f t="shared" si="49"/>
        <v>0</v>
      </c>
    </row>
    <row r="181" spans="1:10" ht="12.75">
      <c r="A181" s="83" t="s">
        <v>19</v>
      </c>
      <c r="B181" s="47">
        <f aca="true" t="shared" si="50" ref="B181:J181">B175+B180</f>
        <v>0</v>
      </c>
      <c r="C181" s="9">
        <f t="shared" si="50"/>
        <v>0</v>
      </c>
      <c r="D181" s="9">
        <f t="shared" si="50"/>
        <v>0</v>
      </c>
      <c r="E181" s="9">
        <f t="shared" si="50"/>
        <v>0</v>
      </c>
      <c r="F181" s="115">
        <f t="shared" si="50"/>
        <v>0</v>
      </c>
      <c r="G181" s="115">
        <f t="shared" si="50"/>
        <v>0</v>
      </c>
      <c r="H181" s="115">
        <f t="shared" si="50"/>
        <v>0</v>
      </c>
      <c r="I181" s="115">
        <f t="shared" si="50"/>
        <v>0</v>
      </c>
      <c r="J181" s="40">
        <f t="shared" si="50"/>
        <v>0</v>
      </c>
    </row>
    <row r="182" spans="1:10" ht="13.5" thickBot="1">
      <c r="A182" s="28" t="s">
        <v>22</v>
      </c>
      <c r="B182" s="48">
        <f aca="true" t="shared" si="51" ref="B182:J182">B171+B181</f>
        <v>408670</v>
      </c>
      <c r="C182" s="41">
        <f t="shared" si="51"/>
        <v>438470</v>
      </c>
      <c r="D182" s="41">
        <f t="shared" si="51"/>
        <v>29800</v>
      </c>
      <c r="E182" s="41">
        <f t="shared" si="51"/>
        <v>438470</v>
      </c>
      <c r="F182" s="129">
        <f t="shared" si="51"/>
        <v>0</v>
      </c>
      <c r="G182" s="129">
        <f t="shared" si="51"/>
        <v>0</v>
      </c>
      <c r="H182" s="129">
        <f t="shared" si="51"/>
        <v>0</v>
      </c>
      <c r="I182" s="129">
        <f t="shared" si="51"/>
        <v>0</v>
      </c>
      <c r="J182" s="42">
        <f t="shared" si="51"/>
        <v>438470</v>
      </c>
    </row>
    <row r="183" ht="12.75">
      <c r="M183" s="16"/>
    </row>
    <row r="184" spans="1:15" ht="12.75">
      <c r="A184" s="4"/>
      <c r="B184" s="8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4" ht="12.75">
      <c r="A185" s="4" t="s">
        <v>56</v>
      </c>
      <c r="B185" s="18">
        <v>1007000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4" t="s">
        <v>88</v>
      </c>
      <c r="B186" s="86">
        <f>B185-E182</f>
        <v>568530</v>
      </c>
      <c r="C186" s="122"/>
      <c r="D186" s="87"/>
      <c r="E186" s="87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0" ht="12.75">
      <c r="B187" s="87"/>
      <c r="C187" s="122"/>
      <c r="D187" s="122"/>
      <c r="E187" s="122"/>
      <c r="G187" s="16"/>
      <c r="J187" s="16"/>
    </row>
    <row r="188" spans="1:6" ht="12.75">
      <c r="A188" s="4" t="s">
        <v>144</v>
      </c>
      <c r="B188" s="87">
        <v>438840</v>
      </c>
      <c r="C188" s="122"/>
      <c r="D188" s="122"/>
      <c r="E188" t="s">
        <v>143</v>
      </c>
      <c r="F188" s="16">
        <f>B188-E171</f>
        <v>370</v>
      </c>
    </row>
    <row r="189" spans="1:11" ht="12.75">
      <c r="A189" s="4" t="s">
        <v>135</v>
      </c>
      <c r="B189" s="16">
        <v>568160</v>
      </c>
      <c r="C189" s="120"/>
      <c r="D189" s="16"/>
      <c r="E189" t="s">
        <v>138</v>
      </c>
      <c r="F189" s="16">
        <f>B189-E175</f>
        <v>568160</v>
      </c>
      <c r="G189" s="123"/>
      <c r="H189" s="121"/>
      <c r="I189" s="121"/>
      <c r="J189" s="121"/>
      <c r="K189" s="121"/>
    </row>
    <row r="190" spans="1:6" ht="12.75">
      <c r="A190" s="4" t="s">
        <v>136</v>
      </c>
      <c r="B190" s="16">
        <f>-E180</f>
        <v>0</v>
      </c>
      <c r="C190" s="120"/>
      <c r="D190" s="16"/>
      <c r="E190" t="s">
        <v>139</v>
      </c>
      <c r="F190" s="16">
        <f>B190-I181</f>
        <v>0</v>
      </c>
    </row>
    <row r="191" spans="1:6" ht="12.75">
      <c r="A191" s="4" t="s">
        <v>137</v>
      </c>
      <c r="B191" s="16">
        <f>SUM(B188:B190)</f>
        <v>1007000</v>
      </c>
      <c r="C191" s="120"/>
      <c r="D191" s="16"/>
      <c r="F191" s="16">
        <f>SUM(F188:F190)</f>
        <v>568530</v>
      </c>
    </row>
    <row r="192" spans="1:5" ht="12.75">
      <c r="A192" s="120"/>
      <c r="B192" s="87"/>
      <c r="C192" s="147"/>
      <c r="D192" s="147"/>
      <c r="E192" s="87"/>
    </row>
    <row r="193" spans="2:5" ht="12.75">
      <c r="B193" s="122"/>
      <c r="C193" s="122"/>
      <c r="D193" s="122"/>
      <c r="E193" s="122"/>
    </row>
    <row r="194" ht="12.75">
      <c r="K194" s="29"/>
    </row>
    <row r="195" ht="12.75">
      <c r="K195" s="30"/>
    </row>
    <row r="196" ht="12.75">
      <c r="K196" s="31"/>
    </row>
    <row r="197" ht="12.75">
      <c r="K197" s="31"/>
    </row>
    <row r="198" ht="12.75">
      <c r="K198" s="32"/>
    </row>
    <row r="199" ht="12.75">
      <c r="K199" s="32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2"/>
    </row>
    <row r="205" ht="12.75">
      <c r="K205" s="32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1"/>
    </row>
    <row r="211" ht="12.75">
      <c r="K211" s="32"/>
    </row>
    <row r="212" ht="12.75">
      <c r="K212" s="31"/>
    </row>
    <row r="213" spans="1:11" ht="12.7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16"/>
    </row>
    <row r="214" spans="2:10" ht="12.75"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2:3" ht="12.75">
      <c r="B215" s="16"/>
      <c r="C215" s="16"/>
    </row>
    <row r="216" spans="2:3" ht="12.75">
      <c r="B216" s="16"/>
      <c r="C216" s="16"/>
    </row>
    <row r="217" spans="2:3" ht="12.75">
      <c r="B217" s="16"/>
      <c r="C217" s="16"/>
    </row>
    <row r="218" spans="2:3" ht="12.75">
      <c r="B218" s="16"/>
      <c r="C218" s="16"/>
    </row>
    <row r="219" spans="2:3" ht="12.75">
      <c r="B219" s="16"/>
      <c r="C219" s="16"/>
    </row>
    <row r="220" spans="2:3" ht="12.75">
      <c r="B220" s="16"/>
      <c r="C220" s="16"/>
    </row>
  </sheetData>
  <sheetProtection/>
  <printOptions/>
  <pageMargins left="1.338582677165354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Q207"/>
  <sheetViews>
    <sheetView zoomScalePageLayoutView="0" workbookViewId="0" topLeftCell="A154">
      <selection activeCell="M177" sqref="M177"/>
    </sheetView>
  </sheetViews>
  <sheetFormatPr defaultColWidth="9.140625" defaultRowHeight="12.75"/>
  <cols>
    <col min="1" max="1" width="14.421875" style="0" customWidth="1"/>
    <col min="2" max="2" width="12.7109375" style="0" customWidth="1"/>
    <col min="3" max="3" width="12.140625" style="0" customWidth="1"/>
    <col min="4" max="4" width="14.00390625" style="0" customWidth="1"/>
    <col min="5" max="5" width="12.7109375" style="0" customWidth="1"/>
    <col min="6" max="8" width="13.8515625" style="0" customWidth="1"/>
    <col min="9" max="9" width="16.00390625" style="0" customWidth="1"/>
    <col min="10" max="10" width="12.7109375" style="0" customWidth="1"/>
    <col min="11" max="11" width="15.00390625" style="0" customWidth="1"/>
    <col min="12" max="12" width="12.7109375" style="0" bestFit="1" customWidth="1"/>
    <col min="13" max="13" width="12.421875" style="0" customWidth="1"/>
    <col min="14" max="14" width="12.7109375" style="0" bestFit="1" customWidth="1"/>
    <col min="17" max="17" width="11.8515625" style="0" customWidth="1"/>
  </cols>
  <sheetData>
    <row r="1" ht="12.75">
      <c r="B1" s="4"/>
    </row>
    <row r="2" spans="1:4" ht="12.75">
      <c r="A2" s="4">
        <v>2021</v>
      </c>
      <c r="B2" s="4"/>
      <c r="C2" s="4"/>
      <c r="D2" s="4"/>
    </row>
    <row r="3" ht="12.75">
      <c r="B3" s="4"/>
    </row>
    <row r="4" spans="1:9" ht="13.5" thickBot="1">
      <c r="A4" s="4" t="s">
        <v>23</v>
      </c>
      <c r="B4" s="1"/>
      <c r="C4" s="1"/>
      <c r="D4" s="1"/>
      <c r="E4" s="1"/>
      <c r="F4" s="1"/>
      <c r="G4" s="1"/>
      <c r="H4" s="1"/>
      <c r="I4" s="1"/>
    </row>
    <row r="5" spans="1:17" ht="12.75">
      <c r="A5" s="80"/>
      <c r="B5" s="131"/>
      <c r="C5" s="132"/>
      <c r="D5" s="133"/>
      <c r="E5" s="134"/>
      <c r="F5" s="172" t="s">
        <v>133</v>
      </c>
      <c r="G5" s="172"/>
      <c r="H5" s="172"/>
      <c r="I5" s="172"/>
      <c r="J5" s="172" t="s">
        <v>134</v>
      </c>
      <c r="K5" s="172"/>
      <c r="L5" s="172"/>
      <c r="M5" s="172"/>
      <c r="N5" s="106"/>
      <c r="O5" s="106"/>
      <c r="P5" s="106"/>
      <c r="Q5" s="106"/>
    </row>
    <row r="6" spans="1:17" ht="78.75">
      <c r="A6" s="81" t="s">
        <v>12</v>
      </c>
      <c r="B6" s="135" t="s">
        <v>112</v>
      </c>
      <c r="C6" s="135" t="s">
        <v>113</v>
      </c>
      <c r="D6" s="136" t="s">
        <v>114</v>
      </c>
      <c r="E6" s="137" t="s">
        <v>115</v>
      </c>
      <c r="F6" s="130" t="s">
        <v>116</v>
      </c>
      <c r="G6" s="109" t="s">
        <v>117</v>
      </c>
      <c r="H6" s="84" t="s">
        <v>118</v>
      </c>
      <c r="I6" s="113" t="s">
        <v>119</v>
      </c>
      <c r="J6" s="145" t="s">
        <v>120</v>
      </c>
      <c r="K6" s="135" t="s">
        <v>121</v>
      </c>
      <c r="L6" s="136" t="s">
        <v>122</v>
      </c>
      <c r="M6" s="137" t="s">
        <v>123</v>
      </c>
      <c r="N6" s="130" t="s">
        <v>124</v>
      </c>
      <c r="O6" s="109" t="s">
        <v>125</v>
      </c>
      <c r="P6" s="84" t="s">
        <v>126</v>
      </c>
      <c r="Q6" s="113" t="s">
        <v>127</v>
      </c>
    </row>
    <row r="7" spans="1:17" ht="12.75">
      <c r="A7" s="15">
        <v>0</v>
      </c>
      <c r="B7" s="138"/>
      <c r="C7" s="11"/>
      <c r="D7" s="11"/>
      <c r="E7" s="25"/>
      <c r="F7" s="24"/>
      <c r="G7" s="24"/>
      <c r="H7" s="24"/>
      <c r="I7" s="6"/>
      <c r="J7" s="138"/>
      <c r="K7" s="11"/>
      <c r="L7" s="11"/>
      <c r="M7" s="25"/>
      <c r="N7" s="24"/>
      <c r="O7" s="24"/>
      <c r="P7" s="24"/>
      <c r="Q7" s="6"/>
    </row>
    <row r="8" spans="1:17" ht="12.75">
      <c r="A8" s="28" t="s">
        <v>5</v>
      </c>
      <c r="B8" s="139"/>
      <c r="C8" s="12"/>
      <c r="D8" s="12">
        <f>C8-B8</f>
        <v>0</v>
      </c>
      <c r="E8" s="140">
        <f>B8+D8</f>
        <v>0</v>
      </c>
      <c r="F8" s="104">
        <v>24000</v>
      </c>
      <c r="G8" s="104">
        <v>24000</v>
      </c>
      <c r="H8" s="104">
        <v>0</v>
      </c>
      <c r="I8" s="7">
        <f>F8+H8</f>
        <v>24000</v>
      </c>
      <c r="J8" s="139">
        <v>3000</v>
      </c>
      <c r="K8" s="12">
        <v>3000</v>
      </c>
      <c r="L8" s="12">
        <v>0</v>
      </c>
      <c r="M8" s="140">
        <f>J8+L8</f>
        <v>3000</v>
      </c>
      <c r="N8" s="104"/>
      <c r="O8" s="104"/>
      <c r="P8" s="104">
        <v>0</v>
      </c>
      <c r="Q8" s="7">
        <f>N8+P8</f>
        <v>0</v>
      </c>
    </row>
    <row r="9" spans="1:17" ht="12.75">
      <c r="A9" s="28" t="s">
        <v>6</v>
      </c>
      <c r="B9" s="139"/>
      <c r="C9" s="12"/>
      <c r="D9" s="12">
        <f>C9-B9</f>
        <v>0</v>
      </c>
      <c r="E9" s="140">
        <f>B9+D9</f>
        <v>0</v>
      </c>
      <c r="F9" s="104">
        <v>24000</v>
      </c>
      <c r="G9" s="104">
        <v>24000</v>
      </c>
      <c r="H9" s="104">
        <v>0</v>
      </c>
      <c r="I9" s="7">
        <f>F9+H9</f>
        <v>24000</v>
      </c>
      <c r="J9" s="139">
        <v>3000</v>
      </c>
      <c r="K9" s="12">
        <v>3000</v>
      </c>
      <c r="L9" s="12">
        <v>0</v>
      </c>
      <c r="M9" s="140">
        <f>J9+L9</f>
        <v>3000</v>
      </c>
      <c r="N9" s="104"/>
      <c r="O9" s="104"/>
      <c r="P9" s="104">
        <f>O9-N9</f>
        <v>0</v>
      </c>
      <c r="Q9" s="7">
        <f>N9+P9</f>
        <v>0</v>
      </c>
    </row>
    <row r="10" spans="1:17" ht="12.75">
      <c r="A10" s="28" t="s">
        <v>7</v>
      </c>
      <c r="B10" s="139"/>
      <c r="C10" s="12"/>
      <c r="D10" s="12">
        <f>C10-B10</f>
        <v>0</v>
      </c>
      <c r="E10" s="140">
        <f>B10+D10</f>
        <v>0</v>
      </c>
      <c r="F10" s="45">
        <v>24000</v>
      </c>
      <c r="G10" s="45">
        <v>24000</v>
      </c>
      <c r="H10" s="45"/>
      <c r="I10" s="7">
        <f>F10+H10</f>
        <v>24000</v>
      </c>
      <c r="J10" s="139">
        <v>3000</v>
      </c>
      <c r="K10" s="12">
        <v>3000</v>
      </c>
      <c r="L10" s="12">
        <v>0</v>
      </c>
      <c r="M10" s="140">
        <f>J10+L10</f>
        <v>3000</v>
      </c>
      <c r="N10" s="45"/>
      <c r="O10" s="45"/>
      <c r="P10" s="45"/>
      <c r="Q10" s="7">
        <f>N10+P10</f>
        <v>0</v>
      </c>
    </row>
    <row r="11" spans="1:17" ht="12.75">
      <c r="A11" s="82" t="s">
        <v>15</v>
      </c>
      <c r="B11" s="141">
        <f aca="true" t="shared" si="0" ref="B11:I11">SUM(B8:B10)</f>
        <v>0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8">
        <f t="shared" si="0"/>
        <v>72000</v>
      </c>
      <c r="G11" s="8">
        <f t="shared" si="0"/>
        <v>72000</v>
      </c>
      <c r="H11" s="8">
        <f t="shared" si="0"/>
        <v>0</v>
      </c>
      <c r="I11" s="8">
        <f t="shared" si="0"/>
        <v>72000</v>
      </c>
      <c r="J11" s="141">
        <f aca="true" t="shared" si="1" ref="J11:Q11">SUM(J8:J10)</f>
        <v>9000</v>
      </c>
      <c r="K11" s="13">
        <f t="shared" si="1"/>
        <v>9000</v>
      </c>
      <c r="L11" s="13">
        <f t="shared" si="1"/>
        <v>0</v>
      </c>
      <c r="M11" s="13">
        <f t="shared" si="1"/>
        <v>9000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</row>
    <row r="12" spans="1:17" ht="12.75">
      <c r="A12" s="28" t="s">
        <v>8</v>
      </c>
      <c r="B12" s="139"/>
      <c r="C12" s="12"/>
      <c r="D12" s="12">
        <f>C12-B12</f>
        <v>0</v>
      </c>
      <c r="E12" s="140">
        <f>B12+D12</f>
        <v>0</v>
      </c>
      <c r="F12" s="104">
        <v>28000</v>
      </c>
      <c r="G12" s="104">
        <v>28000</v>
      </c>
      <c r="H12" s="104">
        <v>0</v>
      </c>
      <c r="I12" s="7">
        <f>F12+H12</f>
        <v>28000</v>
      </c>
      <c r="J12" s="139">
        <v>12000</v>
      </c>
      <c r="K12" s="12">
        <v>12000</v>
      </c>
      <c r="L12" s="12">
        <v>0</v>
      </c>
      <c r="M12" s="140">
        <f>J12+L12</f>
        <v>12000</v>
      </c>
      <c r="N12" s="104">
        <v>0</v>
      </c>
      <c r="O12" s="104">
        <v>0</v>
      </c>
      <c r="P12" s="104">
        <f>O12-N12</f>
        <v>0</v>
      </c>
      <c r="Q12" s="7">
        <f>N12+P12</f>
        <v>0</v>
      </c>
    </row>
    <row r="13" spans="1:17" ht="12.75">
      <c r="A13" s="28" t="s">
        <v>9</v>
      </c>
      <c r="B13" s="139"/>
      <c r="C13" s="12"/>
      <c r="D13" s="12">
        <v>0</v>
      </c>
      <c r="E13" s="140">
        <f>B13+D13</f>
        <v>0</v>
      </c>
      <c r="F13" s="104">
        <v>28000</v>
      </c>
      <c r="G13" s="104">
        <v>28000</v>
      </c>
      <c r="H13" s="104">
        <v>0</v>
      </c>
      <c r="I13" s="7">
        <f>F13+H13</f>
        <v>28000</v>
      </c>
      <c r="J13" s="139">
        <v>12000</v>
      </c>
      <c r="K13" s="12">
        <v>12000</v>
      </c>
      <c r="L13" s="12">
        <v>0</v>
      </c>
      <c r="M13" s="140">
        <f>J13+L13</f>
        <v>12000</v>
      </c>
      <c r="N13" s="104"/>
      <c r="O13" s="104"/>
      <c r="P13" s="104">
        <f>O13-N13</f>
        <v>0</v>
      </c>
      <c r="Q13" s="7">
        <f>N13+P13</f>
        <v>0</v>
      </c>
    </row>
    <row r="14" spans="1:17" ht="12.75">
      <c r="A14" s="28" t="s">
        <v>10</v>
      </c>
      <c r="B14" s="139"/>
      <c r="C14" s="12"/>
      <c r="D14" s="12"/>
      <c r="E14" s="140">
        <f>B14+D14</f>
        <v>0</v>
      </c>
      <c r="F14" s="104">
        <v>28000</v>
      </c>
      <c r="G14" s="104">
        <v>28000</v>
      </c>
      <c r="H14" s="104">
        <v>0</v>
      </c>
      <c r="I14" s="7">
        <f>F14+H14</f>
        <v>28000</v>
      </c>
      <c r="J14" s="139">
        <v>12000</v>
      </c>
      <c r="K14" s="12">
        <v>12000</v>
      </c>
      <c r="L14" s="12">
        <v>0</v>
      </c>
      <c r="M14" s="140">
        <f>J14+L14</f>
        <v>12000</v>
      </c>
      <c r="N14" s="104"/>
      <c r="O14" s="104"/>
      <c r="P14" s="104">
        <v>0</v>
      </c>
      <c r="Q14" s="7">
        <f>N14+P14</f>
        <v>0</v>
      </c>
    </row>
    <row r="15" spans="1:17" ht="12.75">
      <c r="A15" s="82" t="s">
        <v>17</v>
      </c>
      <c r="B15" s="141">
        <f aca="true" t="shared" si="2" ref="B15:I15">SUM(B12:B14)</f>
        <v>0</v>
      </c>
      <c r="C15" s="13">
        <f t="shared" si="2"/>
        <v>0</v>
      </c>
      <c r="D15" s="13">
        <f t="shared" si="2"/>
        <v>0</v>
      </c>
      <c r="E15" s="13">
        <f t="shared" si="2"/>
        <v>0</v>
      </c>
      <c r="F15" s="8">
        <f t="shared" si="2"/>
        <v>84000</v>
      </c>
      <c r="G15" s="8">
        <f t="shared" si="2"/>
        <v>84000</v>
      </c>
      <c r="H15" s="8">
        <f t="shared" si="2"/>
        <v>0</v>
      </c>
      <c r="I15" s="8">
        <f t="shared" si="2"/>
        <v>84000</v>
      </c>
      <c r="J15" s="141">
        <f aca="true" t="shared" si="3" ref="J15:Q15">SUM(J12:J14)</f>
        <v>36000</v>
      </c>
      <c r="K15" s="13">
        <f t="shared" si="3"/>
        <v>36000</v>
      </c>
      <c r="L15" s="13">
        <f t="shared" si="3"/>
        <v>0</v>
      </c>
      <c r="M15" s="13">
        <f t="shared" si="3"/>
        <v>36000</v>
      </c>
      <c r="N15" s="8">
        <f t="shared" si="3"/>
        <v>0</v>
      </c>
      <c r="O15" s="8">
        <f t="shared" si="3"/>
        <v>0</v>
      </c>
      <c r="P15" s="8">
        <f t="shared" si="3"/>
        <v>0</v>
      </c>
      <c r="Q15" s="8">
        <f t="shared" si="3"/>
        <v>0</v>
      </c>
    </row>
    <row r="16" spans="1:17" ht="12.75">
      <c r="A16" s="83" t="s">
        <v>16</v>
      </c>
      <c r="B16" s="142">
        <f aca="true" t="shared" si="4" ref="B16:I16">B11+B15</f>
        <v>0</v>
      </c>
      <c r="C16" s="142">
        <f t="shared" si="4"/>
        <v>0</v>
      </c>
      <c r="D16" s="14">
        <f t="shared" si="4"/>
        <v>0</v>
      </c>
      <c r="E16" s="14">
        <f t="shared" si="4"/>
        <v>0</v>
      </c>
      <c r="F16" s="9">
        <f t="shared" si="4"/>
        <v>156000</v>
      </c>
      <c r="G16" s="9">
        <f t="shared" si="4"/>
        <v>156000</v>
      </c>
      <c r="H16" s="9">
        <f t="shared" si="4"/>
        <v>0</v>
      </c>
      <c r="I16" s="9">
        <f t="shared" si="4"/>
        <v>156000</v>
      </c>
      <c r="J16" s="142">
        <f aca="true" t="shared" si="5" ref="J16:Q16">J11+J15</f>
        <v>45000</v>
      </c>
      <c r="K16" s="142">
        <f t="shared" si="5"/>
        <v>45000</v>
      </c>
      <c r="L16" s="14">
        <f t="shared" si="5"/>
        <v>0</v>
      </c>
      <c r="M16" s="14">
        <f t="shared" si="5"/>
        <v>45000</v>
      </c>
      <c r="N16" s="9">
        <f t="shared" si="5"/>
        <v>0</v>
      </c>
      <c r="O16" s="9">
        <f t="shared" si="5"/>
        <v>0</v>
      </c>
      <c r="P16" s="9">
        <f t="shared" si="5"/>
        <v>0</v>
      </c>
      <c r="Q16" s="9">
        <f t="shared" si="5"/>
        <v>0</v>
      </c>
    </row>
    <row r="17" spans="1:17" ht="12.75">
      <c r="A17" s="28" t="s">
        <v>3</v>
      </c>
      <c r="B17" s="139"/>
      <c r="C17" s="12"/>
      <c r="D17" s="12">
        <f>C17-B17</f>
        <v>0</v>
      </c>
      <c r="E17" s="140">
        <f>B17+D17</f>
        <v>0</v>
      </c>
      <c r="F17" s="104">
        <v>28000</v>
      </c>
      <c r="G17" s="104"/>
      <c r="H17" s="104">
        <v>0</v>
      </c>
      <c r="I17" s="7">
        <f>F17+H17</f>
        <v>28000</v>
      </c>
      <c r="J17" s="139">
        <v>12000</v>
      </c>
      <c r="K17" s="12"/>
      <c r="L17" s="12"/>
      <c r="M17" s="140">
        <f>J17+L17</f>
        <v>12000</v>
      </c>
      <c r="N17" s="104"/>
      <c r="O17" s="104"/>
      <c r="P17" s="104">
        <v>0</v>
      </c>
      <c r="Q17" s="7">
        <f>N17+P17</f>
        <v>0</v>
      </c>
    </row>
    <row r="18" spans="1:17" ht="12.75">
      <c r="A18" s="28" t="s">
        <v>4</v>
      </c>
      <c r="B18" s="139"/>
      <c r="C18" s="12"/>
      <c r="D18" s="12">
        <f>C18-B18</f>
        <v>0</v>
      </c>
      <c r="E18" s="140">
        <f>B18+D18</f>
        <v>0</v>
      </c>
      <c r="F18" s="104"/>
      <c r="G18" s="104"/>
      <c r="H18" s="104"/>
      <c r="I18" s="7"/>
      <c r="J18" s="139"/>
      <c r="K18" s="12"/>
      <c r="L18" s="12"/>
      <c r="M18" s="140"/>
      <c r="N18" s="104">
        <v>0</v>
      </c>
      <c r="O18" s="104"/>
      <c r="P18" s="104">
        <v>0</v>
      </c>
      <c r="Q18" s="7">
        <f>N18+P18</f>
        <v>0</v>
      </c>
    </row>
    <row r="19" spans="1:17" ht="12.75">
      <c r="A19" s="28" t="s">
        <v>11</v>
      </c>
      <c r="B19" s="139"/>
      <c r="C19" s="12"/>
      <c r="D19" s="12">
        <f>C19-B19</f>
        <v>0</v>
      </c>
      <c r="E19" s="140">
        <f>B19+D19</f>
        <v>0</v>
      </c>
      <c r="F19" s="104"/>
      <c r="G19" s="104"/>
      <c r="H19" s="104"/>
      <c r="I19" s="7"/>
      <c r="J19" s="139"/>
      <c r="K19" s="12"/>
      <c r="L19" s="12"/>
      <c r="M19" s="140"/>
      <c r="N19" s="104"/>
      <c r="O19" s="104"/>
      <c r="P19" s="104">
        <v>0</v>
      </c>
      <c r="Q19" s="7">
        <f>N19+P19</f>
        <v>0</v>
      </c>
    </row>
    <row r="20" spans="1:17" ht="12.75">
      <c r="A20" s="82" t="s">
        <v>20</v>
      </c>
      <c r="B20" s="141">
        <f aca="true" t="shared" si="6" ref="B20:I20">SUM(B17:B19)</f>
        <v>0</v>
      </c>
      <c r="C20" s="141">
        <f t="shared" si="6"/>
        <v>0</v>
      </c>
      <c r="D20" s="141">
        <f t="shared" si="6"/>
        <v>0</v>
      </c>
      <c r="E20" s="141">
        <f t="shared" si="6"/>
        <v>0</v>
      </c>
      <c r="F20" s="46">
        <f t="shared" si="6"/>
        <v>28000</v>
      </c>
      <c r="G20" s="46">
        <f t="shared" si="6"/>
        <v>0</v>
      </c>
      <c r="H20" s="46">
        <f t="shared" si="6"/>
        <v>0</v>
      </c>
      <c r="I20" s="8">
        <f t="shared" si="6"/>
        <v>28000</v>
      </c>
      <c r="J20" s="141">
        <f aca="true" t="shared" si="7" ref="J20:Q20">SUM(J17:J19)</f>
        <v>12000</v>
      </c>
      <c r="K20" s="141">
        <f t="shared" si="7"/>
        <v>0</v>
      </c>
      <c r="L20" s="141">
        <f t="shared" si="7"/>
        <v>0</v>
      </c>
      <c r="M20" s="141">
        <f t="shared" si="7"/>
        <v>12000</v>
      </c>
      <c r="N20" s="46">
        <f t="shared" si="7"/>
        <v>0</v>
      </c>
      <c r="O20" s="46">
        <f t="shared" si="7"/>
        <v>0</v>
      </c>
      <c r="P20" s="46">
        <f t="shared" si="7"/>
        <v>0</v>
      </c>
      <c r="Q20" s="8">
        <f t="shared" si="7"/>
        <v>0</v>
      </c>
    </row>
    <row r="21" spans="1:17" ht="12.75">
      <c r="A21" s="83" t="s">
        <v>18</v>
      </c>
      <c r="B21" s="142">
        <f aca="true" t="shared" si="8" ref="B21:I21">B16+B20</f>
        <v>0</v>
      </c>
      <c r="C21" s="14">
        <f t="shared" si="8"/>
        <v>0</v>
      </c>
      <c r="D21" s="14">
        <f t="shared" si="8"/>
        <v>0</v>
      </c>
      <c r="E21" s="14">
        <f t="shared" si="8"/>
        <v>0</v>
      </c>
      <c r="F21" s="9">
        <f t="shared" si="8"/>
        <v>184000</v>
      </c>
      <c r="G21" s="9">
        <f t="shared" si="8"/>
        <v>156000</v>
      </c>
      <c r="H21" s="9">
        <f t="shared" si="8"/>
        <v>0</v>
      </c>
      <c r="I21" s="9">
        <f t="shared" si="8"/>
        <v>184000</v>
      </c>
      <c r="J21" s="142">
        <f aca="true" t="shared" si="9" ref="J21:Q21">J16+J20</f>
        <v>57000</v>
      </c>
      <c r="K21" s="14">
        <f t="shared" si="9"/>
        <v>45000</v>
      </c>
      <c r="L21" s="14">
        <f t="shared" si="9"/>
        <v>0</v>
      </c>
      <c r="M21" s="14">
        <f t="shared" si="9"/>
        <v>57000</v>
      </c>
      <c r="N21" s="9">
        <f t="shared" si="9"/>
        <v>0</v>
      </c>
      <c r="O21" s="9">
        <f t="shared" si="9"/>
        <v>0</v>
      </c>
      <c r="P21" s="9">
        <f t="shared" si="9"/>
        <v>0</v>
      </c>
      <c r="Q21" s="9">
        <f t="shared" si="9"/>
        <v>0</v>
      </c>
    </row>
    <row r="22" spans="1:17" ht="12.75">
      <c r="A22" s="28" t="s">
        <v>0</v>
      </c>
      <c r="B22" s="139"/>
      <c r="C22" s="12"/>
      <c r="D22" s="12">
        <f>C22-B22</f>
        <v>0</v>
      </c>
      <c r="E22" s="140">
        <f>B22+D22</f>
        <v>0</v>
      </c>
      <c r="F22" s="104"/>
      <c r="G22" s="104"/>
      <c r="H22" s="104"/>
      <c r="I22" s="7"/>
      <c r="J22" s="139"/>
      <c r="K22" s="12"/>
      <c r="L22" s="12"/>
      <c r="M22" s="140"/>
      <c r="N22" s="104"/>
      <c r="O22" s="104"/>
      <c r="P22" s="104">
        <v>0</v>
      </c>
      <c r="Q22" s="7">
        <f>N22+P22</f>
        <v>0</v>
      </c>
    </row>
    <row r="23" spans="1:17" ht="12.75">
      <c r="A23" s="28" t="s">
        <v>1</v>
      </c>
      <c r="B23" s="139"/>
      <c r="C23" s="12"/>
      <c r="D23" s="12">
        <f>C23-B23</f>
        <v>0</v>
      </c>
      <c r="E23" s="140">
        <f>B23+D23</f>
        <v>0</v>
      </c>
      <c r="F23" s="104"/>
      <c r="G23" s="104"/>
      <c r="H23" s="104"/>
      <c r="I23" s="7"/>
      <c r="J23" s="139"/>
      <c r="K23" s="12"/>
      <c r="L23" s="12"/>
      <c r="M23" s="140"/>
      <c r="N23" s="104"/>
      <c r="O23" s="104"/>
      <c r="P23" s="104"/>
      <c r="Q23" s="7">
        <f>N23+P23</f>
        <v>0</v>
      </c>
    </row>
    <row r="24" spans="1:17" ht="12.75">
      <c r="A24" s="28" t="s">
        <v>2</v>
      </c>
      <c r="B24" s="139"/>
      <c r="C24" s="12"/>
      <c r="D24" s="12">
        <f>C24-B24</f>
        <v>0</v>
      </c>
      <c r="E24" s="140">
        <f>B24+D24</f>
        <v>0</v>
      </c>
      <c r="F24" s="104"/>
      <c r="G24" s="104"/>
      <c r="H24" s="104"/>
      <c r="I24" s="7"/>
      <c r="J24" s="139"/>
      <c r="K24" s="12"/>
      <c r="L24" s="12"/>
      <c r="M24" s="140"/>
      <c r="N24" s="104"/>
      <c r="O24" s="104"/>
      <c r="P24" s="104"/>
      <c r="Q24" s="7">
        <f>N24+P24</f>
        <v>0</v>
      </c>
    </row>
    <row r="25" spans="1:17" ht="12.75">
      <c r="A25" s="82" t="s">
        <v>21</v>
      </c>
      <c r="B25" s="141">
        <f aca="true" t="shared" si="10" ref="B25:I25">SUM(B22:B24)</f>
        <v>0</v>
      </c>
      <c r="C25" s="13">
        <f t="shared" si="10"/>
        <v>0</v>
      </c>
      <c r="D25" s="13">
        <f t="shared" si="10"/>
        <v>0</v>
      </c>
      <c r="E25" s="13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0</v>
      </c>
      <c r="I25" s="8">
        <f t="shared" si="10"/>
        <v>0</v>
      </c>
      <c r="J25" s="141">
        <f aca="true" t="shared" si="11" ref="J25:Q25">SUM(J22:J24)</f>
        <v>0</v>
      </c>
      <c r="K25" s="13">
        <f t="shared" si="11"/>
        <v>0</v>
      </c>
      <c r="L25" s="13">
        <f t="shared" si="11"/>
        <v>0</v>
      </c>
      <c r="M25" s="13">
        <f t="shared" si="11"/>
        <v>0</v>
      </c>
      <c r="N25" s="8">
        <f t="shared" si="11"/>
        <v>0</v>
      </c>
      <c r="O25" s="8">
        <f t="shared" si="11"/>
        <v>0</v>
      </c>
      <c r="P25" s="8">
        <f t="shared" si="11"/>
        <v>0</v>
      </c>
      <c r="Q25" s="8">
        <f t="shared" si="11"/>
        <v>0</v>
      </c>
    </row>
    <row r="26" spans="1:17" ht="12.75">
      <c r="A26" s="83" t="s">
        <v>19</v>
      </c>
      <c r="B26" s="142">
        <f aca="true" t="shared" si="12" ref="B26:I26">B20+B25</f>
        <v>0</v>
      </c>
      <c r="C26" s="14">
        <f t="shared" si="12"/>
        <v>0</v>
      </c>
      <c r="D26" s="14">
        <f t="shared" si="12"/>
        <v>0</v>
      </c>
      <c r="E26" s="14">
        <f t="shared" si="12"/>
        <v>0</v>
      </c>
      <c r="F26" s="9">
        <f t="shared" si="12"/>
        <v>28000</v>
      </c>
      <c r="G26" s="9">
        <f t="shared" si="12"/>
        <v>0</v>
      </c>
      <c r="H26" s="9">
        <f t="shared" si="12"/>
        <v>0</v>
      </c>
      <c r="I26" s="9">
        <f t="shared" si="12"/>
        <v>28000</v>
      </c>
      <c r="J26" s="142">
        <f aca="true" t="shared" si="13" ref="J26:Q26">J20+J25</f>
        <v>12000</v>
      </c>
      <c r="K26" s="14">
        <f t="shared" si="13"/>
        <v>0</v>
      </c>
      <c r="L26" s="14">
        <f t="shared" si="13"/>
        <v>0</v>
      </c>
      <c r="M26" s="14">
        <f t="shared" si="13"/>
        <v>12000</v>
      </c>
      <c r="N26" s="9">
        <f t="shared" si="13"/>
        <v>0</v>
      </c>
      <c r="O26" s="9">
        <f t="shared" si="13"/>
        <v>0</v>
      </c>
      <c r="P26" s="9">
        <f t="shared" si="13"/>
        <v>0</v>
      </c>
      <c r="Q26" s="9">
        <f t="shared" si="13"/>
        <v>0</v>
      </c>
    </row>
    <row r="27" spans="1:17" ht="13.5" thickBot="1">
      <c r="A27" s="28" t="s">
        <v>22</v>
      </c>
      <c r="B27" s="143">
        <f aca="true" t="shared" si="14" ref="B27:I27">B16+B26</f>
        <v>0</v>
      </c>
      <c r="C27" s="144">
        <f t="shared" si="14"/>
        <v>0</v>
      </c>
      <c r="D27" s="144">
        <f t="shared" si="14"/>
        <v>0</v>
      </c>
      <c r="E27" s="144">
        <f t="shared" si="14"/>
        <v>0</v>
      </c>
      <c r="F27" s="41">
        <f t="shared" si="14"/>
        <v>184000</v>
      </c>
      <c r="G27" s="41">
        <f t="shared" si="14"/>
        <v>156000</v>
      </c>
      <c r="H27" s="41">
        <f t="shared" si="14"/>
        <v>0</v>
      </c>
      <c r="I27" s="10">
        <f t="shared" si="14"/>
        <v>184000</v>
      </c>
      <c r="J27" s="143">
        <f aca="true" t="shared" si="15" ref="J27:Q27">J16+J26</f>
        <v>57000</v>
      </c>
      <c r="K27" s="144">
        <f t="shared" si="15"/>
        <v>45000</v>
      </c>
      <c r="L27" s="144">
        <f t="shared" si="15"/>
        <v>0</v>
      </c>
      <c r="M27" s="144">
        <f t="shared" si="15"/>
        <v>57000</v>
      </c>
      <c r="N27" s="41">
        <f t="shared" si="15"/>
        <v>0</v>
      </c>
      <c r="O27" s="41">
        <f t="shared" si="15"/>
        <v>0</v>
      </c>
      <c r="P27" s="41">
        <f t="shared" si="15"/>
        <v>0</v>
      </c>
      <c r="Q27" s="10">
        <f t="shared" si="15"/>
        <v>0</v>
      </c>
    </row>
    <row r="28" spans="1:9" ht="12.75">
      <c r="A28" s="26"/>
      <c r="B28" s="3"/>
      <c r="C28" s="3"/>
      <c r="D28" s="3"/>
      <c r="E28" s="3"/>
      <c r="F28" s="3"/>
      <c r="G28" s="3"/>
      <c r="H28" s="3"/>
      <c r="I28" s="3"/>
    </row>
    <row r="29" spans="1:9" ht="12.75">
      <c r="A29" s="34"/>
      <c r="B29" s="3"/>
      <c r="C29" s="3"/>
      <c r="D29" s="3"/>
      <c r="E29" s="3"/>
      <c r="F29" s="3"/>
      <c r="G29" s="3"/>
      <c r="H29" s="3"/>
      <c r="I29" s="3"/>
    </row>
    <row r="30" spans="1:9" ht="12.75">
      <c r="A30" s="34"/>
      <c r="B30" s="3"/>
      <c r="C30" s="3"/>
      <c r="D30" s="3"/>
      <c r="E30" s="3"/>
      <c r="F30" s="3"/>
      <c r="G30" s="3"/>
      <c r="H30" s="3"/>
      <c r="I30" s="3"/>
    </row>
    <row r="31" spans="1:9" ht="12.75">
      <c r="A31" s="34"/>
      <c r="B31" s="3"/>
      <c r="C31" s="3"/>
      <c r="D31" s="3"/>
      <c r="E31" s="3"/>
      <c r="F31" s="3"/>
      <c r="G31" s="3"/>
      <c r="H31" s="3"/>
      <c r="I31" s="3"/>
    </row>
    <row r="32" spans="1:9" ht="12.75">
      <c r="A32" s="34"/>
      <c r="B32" s="3"/>
      <c r="C32" s="3"/>
      <c r="D32" s="3"/>
      <c r="E32" s="3"/>
      <c r="F32" s="3"/>
      <c r="G32" s="3"/>
      <c r="H32" s="3"/>
      <c r="I32" s="3"/>
    </row>
    <row r="33" spans="1:9" ht="12.75">
      <c r="A33" s="34"/>
      <c r="B33" s="3"/>
      <c r="C33" s="3"/>
      <c r="D33" s="3"/>
      <c r="E33" s="3"/>
      <c r="F33" s="3"/>
      <c r="G33" s="3"/>
      <c r="H33" s="3"/>
      <c r="I33" s="3"/>
    </row>
    <row r="34" spans="1:9" ht="12.75">
      <c r="A34" s="34"/>
      <c r="B34" s="3"/>
      <c r="C34" s="3"/>
      <c r="D34" s="3"/>
      <c r="E34" s="3"/>
      <c r="F34" s="3"/>
      <c r="G34" s="3"/>
      <c r="H34" s="3"/>
      <c r="I34" s="3"/>
    </row>
    <row r="35" spans="1:9" ht="13.5" thickBot="1">
      <c r="A35" s="27" t="s">
        <v>24</v>
      </c>
      <c r="B35" s="1"/>
      <c r="C35" s="1"/>
      <c r="D35" s="1"/>
      <c r="E35" s="1"/>
      <c r="F35" s="1"/>
      <c r="G35" s="1"/>
      <c r="H35" s="1"/>
      <c r="I35" s="1"/>
    </row>
    <row r="36" spans="1:17" ht="12.75">
      <c r="A36" s="80"/>
      <c r="B36" s="131"/>
      <c r="C36" s="132"/>
      <c r="D36" s="133"/>
      <c r="E36" s="134"/>
      <c r="F36" s="172" t="s">
        <v>133</v>
      </c>
      <c r="G36" s="172"/>
      <c r="H36" s="172"/>
      <c r="I36" s="172"/>
      <c r="J36" s="172" t="s">
        <v>134</v>
      </c>
      <c r="K36" s="172"/>
      <c r="L36" s="172"/>
      <c r="M36" s="172"/>
      <c r="N36" s="106"/>
      <c r="O36" s="106"/>
      <c r="P36" s="106"/>
      <c r="Q36" s="106"/>
    </row>
    <row r="37" spans="1:17" ht="78.75">
      <c r="A37" s="81" t="s">
        <v>12</v>
      </c>
      <c r="B37" s="135" t="s">
        <v>112</v>
      </c>
      <c r="C37" s="135" t="s">
        <v>113</v>
      </c>
      <c r="D37" s="136" t="s">
        <v>114</v>
      </c>
      <c r="E37" s="137" t="s">
        <v>115</v>
      </c>
      <c r="F37" s="130" t="s">
        <v>116</v>
      </c>
      <c r="G37" s="109" t="s">
        <v>117</v>
      </c>
      <c r="H37" s="84" t="s">
        <v>118</v>
      </c>
      <c r="I37" s="113" t="s">
        <v>119</v>
      </c>
      <c r="J37" s="145" t="s">
        <v>120</v>
      </c>
      <c r="K37" s="135" t="s">
        <v>121</v>
      </c>
      <c r="L37" s="136" t="s">
        <v>122</v>
      </c>
      <c r="M37" s="137" t="s">
        <v>123</v>
      </c>
      <c r="N37" s="130" t="s">
        <v>124</v>
      </c>
      <c r="O37" s="109" t="s">
        <v>125</v>
      </c>
      <c r="P37" s="84" t="s">
        <v>126</v>
      </c>
      <c r="Q37" s="113" t="s">
        <v>127</v>
      </c>
    </row>
    <row r="38" spans="1:17" ht="12.75">
      <c r="A38" s="15">
        <v>0</v>
      </c>
      <c r="B38" s="138"/>
      <c r="C38" s="11"/>
      <c r="D38" s="11"/>
      <c r="E38" s="25"/>
      <c r="F38" s="24"/>
      <c r="G38" s="24"/>
      <c r="H38" s="24"/>
      <c r="I38" s="6"/>
      <c r="J38" s="138"/>
      <c r="K38" s="11"/>
      <c r="L38" s="11"/>
      <c r="M38" s="25"/>
      <c r="N38" s="24"/>
      <c r="O38" s="24"/>
      <c r="P38" s="24"/>
      <c r="Q38" s="6"/>
    </row>
    <row r="39" spans="1:17" ht="12.75">
      <c r="A39" s="28" t="s">
        <v>5</v>
      </c>
      <c r="B39" s="139"/>
      <c r="C39" s="12"/>
      <c r="D39" s="12">
        <f>C39-B39</f>
        <v>0</v>
      </c>
      <c r="E39" s="140">
        <f>B39+D39</f>
        <v>0</v>
      </c>
      <c r="F39" s="104">
        <v>6000</v>
      </c>
      <c r="G39" s="104">
        <v>6000</v>
      </c>
      <c r="H39" s="104">
        <v>0</v>
      </c>
      <c r="I39" s="7">
        <f>F39+H39</f>
        <v>6000</v>
      </c>
      <c r="J39" s="139"/>
      <c r="K39" s="12"/>
      <c r="L39" s="12">
        <f>K39-J39</f>
        <v>0</v>
      </c>
      <c r="M39" s="140">
        <f>J39+L39</f>
        <v>0</v>
      </c>
      <c r="N39" s="104"/>
      <c r="O39" s="104"/>
      <c r="P39" s="104">
        <v>0</v>
      </c>
      <c r="Q39" s="7">
        <f>N39+P39</f>
        <v>0</v>
      </c>
    </row>
    <row r="40" spans="1:17" ht="12.75">
      <c r="A40" s="28" t="s">
        <v>6</v>
      </c>
      <c r="B40" s="139"/>
      <c r="C40" s="12"/>
      <c r="D40" s="12">
        <f>C40-B40</f>
        <v>0</v>
      </c>
      <c r="E40" s="140">
        <f>B40+D40</f>
        <v>0</v>
      </c>
      <c r="F40" s="104">
        <v>6000</v>
      </c>
      <c r="G40" s="104">
        <v>6000</v>
      </c>
      <c r="H40" s="104">
        <v>0</v>
      </c>
      <c r="I40" s="7">
        <f>F40+H40</f>
        <v>6000</v>
      </c>
      <c r="J40" s="139"/>
      <c r="K40" s="12"/>
      <c r="L40" s="12">
        <f>K40-J40</f>
        <v>0</v>
      </c>
      <c r="M40" s="140">
        <f>J40+L40</f>
        <v>0</v>
      </c>
      <c r="N40" s="104"/>
      <c r="O40" s="104"/>
      <c r="P40" s="104">
        <f>O40-N40</f>
        <v>0</v>
      </c>
      <c r="Q40" s="7">
        <f>N40+P40</f>
        <v>0</v>
      </c>
    </row>
    <row r="41" spans="1:17" ht="12.75">
      <c r="A41" s="28" t="s">
        <v>7</v>
      </c>
      <c r="B41" s="139"/>
      <c r="C41" s="12"/>
      <c r="D41" s="12">
        <f>C41-B41</f>
        <v>0</v>
      </c>
      <c r="E41" s="140">
        <f>B41+D41</f>
        <v>0</v>
      </c>
      <c r="F41" s="45">
        <v>6000</v>
      </c>
      <c r="G41" s="45">
        <v>6000</v>
      </c>
      <c r="H41" s="45"/>
      <c r="I41" s="7">
        <f>F41+H41</f>
        <v>6000</v>
      </c>
      <c r="J41" s="139">
        <v>1000</v>
      </c>
      <c r="K41" s="12">
        <v>1000</v>
      </c>
      <c r="L41" s="12">
        <v>0</v>
      </c>
      <c r="M41" s="140">
        <f>J41+L41</f>
        <v>1000</v>
      </c>
      <c r="N41" s="45"/>
      <c r="O41" s="45"/>
      <c r="P41" s="45"/>
      <c r="Q41" s="7">
        <f>N41+P41</f>
        <v>0</v>
      </c>
    </row>
    <row r="42" spans="1:17" ht="12.75">
      <c r="A42" s="82" t="s">
        <v>15</v>
      </c>
      <c r="B42" s="141">
        <f aca="true" t="shared" si="16" ref="B42:Q42">SUM(B39:B41)</f>
        <v>0</v>
      </c>
      <c r="C42" s="13">
        <f t="shared" si="16"/>
        <v>0</v>
      </c>
      <c r="D42" s="13">
        <f t="shared" si="16"/>
        <v>0</v>
      </c>
      <c r="E42" s="13">
        <f t="shared" si="16"/>
        <v>0</v>
      </c>
      <c r="F42" s="8">
        <f t="shared" si="16"/>
        <v>18000</v>
      </c>
      <c r="G42" s="8">
        <f t="shared" si="16"/>
        <v>18000</v>
      </c>
      <c r="H42" s="8">
        <f t="shared" si="16"/>
        <v>0</v>
      </c>
      <c r="I42" s="8">
        <f t="shared" si="16"/>
        <v>18000</v>
      </c>
      <c r="J42" s="141">
        <f t="shared" si="16"/>
        <v>1000</v>
      </c>
      <c r="K42" s="13">
        <f t="shared" si="16"/>
        <v>1000</v>
      </c>
      <c r="L42" s="13">
        <f t="shared" si="16"/>
        <v>0</v>
      </c>
      <c r="M42" s="13">
        <f t="shared" si="16"/>
        <v>1000</v>
      </c>
      <c r="N42" s="8">
        <f t="shared" si="16"/>
        <v>0</v>
      </c>
      <c r="O42" s="8">
        <f t="shared" si="16"/>
        <v>0</v>
      </c>
      <c r="P42" s="8">
        <f t="shared" si="16"/>
        <v>0</v>
      </c>
      <c r="Q42" s="8">
        <f t="shared" si="16"/>
        <v>0</v>
      </c>
    </row>
    <row r="43" spans="1:17" ht="12.75">
      <c r="A43" s="28" t="s">
        <v>8</v>
      </c>
      <c r="B43" s="139"/>
      <c r="C43" s="12"/>
      <c r="D43" s="12"/>
      <c r="E43" s="140">
        <f>B43+D43</f>
        <v>0</v>
      </c>
      <c r="F43" s="104">
        <v>6000</v>
      </c>
      <c r="G43" s="104">
        <v>6000</v>
      </c>
      <c r="H43" s="104">
        <v>0</v>
      </c>
      <c r="I43" s="7">
        <f>F43+H43</f>
        <v>6000</v>
      </c>
      <c r="J43" s="139">
        <v>1000</v>
      </c>
      <c r="K43" s="12">
        <v>1000</v>
      </c>
      <c r="L43" s="12">
        <v>0</v>
      </c>
      <c r="M43" s="140">
        <f>J43+L43</f>
        <v>1000</v>
      </c>
      <c r="N43" s="104">
        <v>0</v>
      </c>
      <c r="O43" s="104">
        <v>0</v>
      </c>
      <c r="P43" s="104">
        <f>O43-N43</f>
        <v>0</v>
      </c>
      <c r="Q43" s="7">
        <f>N43+P43</f>
        <v>0</v>
      </c>
    </row>
    <row r="44" spans="1:17" ht="12.75">
      <c r="A44" s="28" t="s">
        <v>9</v>
      </c>
      <c r="B44" s="139"/>
      <c r="C44" s="12"/>
      <c r="D44" s="12"/>
      <c r="E44" s="140">
        <f>B44+D44</f>
        <v>0</v>
      </c>
      <c r="F44" s="104">
        <v>6000</v>
      </c>
      <c r="G44" s="104">
        <v>6000</v>
      </c>
      <c r="H44" s="104">
        <v>0</v>
      </c>
      <c r="I44" s="7">
        <f>F44+H44</f>
        <v>6000</v>
      </c>
      <c r="J44" s="139">
        <v>1000</v>
      </c>
      <c r="K44" s="12">
        <v>1000</v>
      </c>
      <c r="L44" s="12">
        <v>0</v>
      </c>
      <c r="M44" s="140">
        <f>J44+L44</f>
        <v>1000</v>
      </c>
      <c r="N44" s="104"/>
      <c r="O44" s="104"/>
      <c r="P44" s="104">
        <f>O44-N44</f>
        <v>0</v>
      </c>
      <c r="Q44" s="7">
        <f>N44+P44</f>
        <v>0</v>
      </c>
    </row>
    <row r="45" spans="1:17" ht="12.75">
      <c r="A45" s="28" t="s">
        <v>10</v>
      </c>
      <c r="B45" s="139"/>
      <c r="C45" s="12"/>
      <c r="D45" s="12"/>
      <c r="E45" s="140">
        <f>B45+D45</f>
        <v>0</v>
      </c>
      <c r="F45" s="104">
        <v>6000</v>
      </c>
      <c r="G45" s="104">
        <v>6000</v>
      </c>
      <c r="H45" s="104">
        <v>0</v>
      </c>
      <c r="I45" s="7">
        <f>F45+H45</f>
        <v>6000</v>
      </c>
      <c r="J45" s="139">
        <v>1000</v>
      </c>
      <c r="K45" s="12">
        <v>1000</v>
      </c>
      <c r="L45" s="12">
        <v>0</v>
      </c>
      <c r="M45" s="140">
        <f>J45+L45</f>
        <v>1000</v>
      </c>
      <c r="N45" s="104"/>
      <c r="O45" s="104"/>
      <c r="P45" s="104">
        <v>0</v>
      </c>
      <c r="Q45" s="7">
        <f>N45+P45</f>
        <v>0</v>
      </c>
    </row>
    <row r="46" spans="1:17" ht="12.75">
      <c r="A46" s="82" t="s">
        <v>17</v>
      </c>
      <c r="B46" s="141">
        <f aca="true" t="shared" si="17" ref="B46:Q46">SUM(B43:B45)</f>
        <v>0</v>
      </c>
      <c r="C46" s="13">
        <f t="shared" si="17"/>
        <v>0</v>
      </c>
      <c r="D46" s="13">
        <f t="shared" si="17"/>
        <v>0</v>
      </c>
      <c r="E46" s="13">
        <f t="shared" si="17"/>
        <v>0</v>
      </c>
      <c r="F46" s="8">
        <f t="shared" si="17"/>
        <v>18000</v>
      </c>
      <c r="G46" s="8">
        <f t="shared" si="17"/>
        <v>18000</v>
      </c>
      <c r="H46" s="8">
        <f t="shared" si="17"/>
        <v>0</v>
      </c>
      <c r="I46" s="8">
        <f t="shared" si="17"/>
        <v>18000</v>
      </c>
      <c r="J46" s="141">
        <f t="shared" si="17"/>
        <v>3000</v>
      </c>
      <c r="K46" s="13">
        <f t="shared" si="17"/>
        <v>3000</v>
      </c>
      <c r="L46" s="13">
        <f t="shared" si="17"/>
        <v>0</v>
      </c>
      <c r="M46" s="13">
        <f t="shared" si="17"/>
        <v>3000</v>
      </c>
      <c r="N46" s="8">
        <f t="shared" si="17"/>
        <v>0</v>
      </c>
      <c r="O46" s="8">
        <f t="shared" si="17"/>
        <v>0</v>
      </c>
      <c r="P46" s="8">
        <f t="shared" si="17"/>
        <v>0</v>
      </c>
      <c r="Q46" s="8">
        <f t="shared" si="17"/>
        <v>0</v>
      </c>
    </row>
    <row r="47" spans="1:17" ht="12.75">
      <c r="A47" s="83" t="s">
        <v>16</v>
      </c>
      <c r="B47" s="142">
        <f aca="true" t="shared" si="18" ref="B47:Q47">B42+B46</f>
        <v>0</v>
      </c>
      <c r="C47" s="142">
        <f t="shared" si="18"/>
        <v>0</v>
      </c>
      <c r="D47" s="14">
        <f t="shared" si="18"/>
        <v>0</v>
      </c>
      <c r="E47" s="14">
        <f t="shared" si="18"/>
        <v>0</v>
      </c>
      <c r="F47" s="9">
        <f t="shared" si="18"/>
        <v>36000</v>
      </c>
      <c r="G47" s="9">
        <f t="shared" si="18"/>
        <v>36000</v>
      </c>
      <c r="H47" s="9">
        <f t="shared" si="18"/>
        <v>0</v>
      </c>
      <c r="I47" s="9">
        <f t="shared" si="18"/>
        <v>36000</v>
      </c>
      <c r="J47" s="142">
        <f t="shared" si="18"/>
        <v>4000</v>
      </c>
      <c r="K47" s="142">
        <f t="shared" si="18"/>
        <v>4000</v>
      </c>
      <c r="L47" s="14">
        <f t="shared" si="18"/>
        <v>0</v>
      </c>
      <c r="M47" s="14">
        <f t="shared" si="18"/>
        <v>4000</v>
      </c>
      <c r="N47" s="9">
        <f t="shared" si="18"/>
        <v>0</v>
      </c>
      <c r="O47" s="9">
        <f t="shared" si="18"/>
        <v>0</v>
      </c>
      <c r="P47" s="9">
        <f t="shared" si="18"/>
        <v>0</v>
      </c>
      <c r="Q47" s="9">
        <f t="shared" si="18"/>
        <v>0</v>
      </c>
    </row>
    <row r="48" spans="1:17" ht="12.75">
      <c r="A48" s="28" t="s">
        <v>3</v>
      </c>
      <c r="B48" s="139"/>
      <c r="C48" s="12"/>
      <c r="D48" s="12"/>
      <c r="E48" s="140">
        <f>B48+D48</f>
        <v>0</v>
      </c>
      <c r="F48" s="104">
        <v>6000</v>
      </c>
      <c r="G48" s="104"/>
      <c r="H48" s="104">
        <v>0</v>
      </c>
      <c r="I48" s="7">
        <f>F48+H48</f>
        <v>6000</v>
      </c>
      <c r="J48" s="139">
        <v>1000</v>
      </c>
      <c r="K48" s="12"/>
      <c r="L48" s="12">
        <v>0</v>
      </c>
      <c r="M48" s="140">
        <f>J48+L48</f>
        <v>1000</v>
      </c>
      <c r="N48" s="104"/>
      <c r="O48" s="104"/>
      <c r="P48" s="104">
        <v>0</v>
      </c>
      <c r="Q48" s="7">
        <f>N48+P48</f>
        <v>0</v>
      </c>
    </row>
    <row r="49" spans="1:17" ht="12.75">
      <c r="A49" s="28" t="s">
        <v>4</v>
      </c>
      <c r="B49" s="139"/>
      <c r="C49" s="12"/>
      <c r="D49" s="12"/>
      <c r="E49" s="140">
        <f>B49+D49</f>
        <v>0</v>
      </c>
      <c r="F49" s="104"/>
      <c r="G49" s="104"/>
      <c r="H49" s="104"/>
      <c r="I49" s="7"/>
      <c r="J49" s="139"/>
      <c r="K49" s="12"/>
      <c r="L49" s="12"/>
      <c r="M49" s="140">
        <f>J49+L49</f>
        <v>0</v>
      </c>
      <c r="N49" s="104">
        <v>0</v>
      </c>
      <c r="O49" s="104"/>
      <c r="P49" s="104">
        <v>0</v>
      </c>
      <c r="Q49" s="7">
        <f>N49+P49</f>
        <v>0</v>
      </c>
    </row>
    <row r="50" spans="1:17" ht="12.75">
      <c r="A50" s="28" t="s">
        <v>11</v>
      </c>
      <c r="B50" s="139"/>
      <c r="C50" s="12"/>
      <c r="D50" s="12">
        <f>C50-B50</f>
        <v>0</v>
      </c>
      <c r="E50" s="140">
        <f>B50+D50</f>
        <v>0</v>
      </c>
      <c r="F50" s="104"/>
      <c r="G50" s="104"/>
      <c r="H50" s="104"/>
      <c r="I50" s="7"/>
      <c r="J50" s="139"/>
      <c r="K50" s="12"/>
      <c r="L50" s="12"/>
      <c r="M50" s="140">
        <f>J50+L50</f>
        <v>0</v>
      </c>
      <c r="N50" s="104"/>
      <c r="O50" s="104"/>
      <c r="P50" s="104">
        <v>0</v>
      </c>
      <c r="Q50" s="7">
        <f>N50+P50</f>
        <v>0</v>
      </c>
    </row>
    <row r="51" spans="1:17" ht="12.75">
      <c r="A51" s="82" t="s">
        <v>20</v>
      </c>
      <c r="B51" s="141">
        <f aca="true" t="shared" si="19" ref="B51:Q51">SUM(B48:B50)</f>
        <v>0</v>
      </c>
      <c r="C51" s="141">
        <f t="shared" si="19"/>
        <v>0</v>
      </c>
      <c r="D51" s="141">
        <f t="shared" si="19"/>
        <v>0</v>
      </c>
      <c r="E51" s="141">
        <f t="shared" si="19"/>
        <v>0</v>
      </c>
      <c r="F51" s="46">
        <f t="shared" si="19"/>
        <v>6000</v>
      </c>
      <c r="G51" s="46">
        <f t="shared" si="19"/>
        <v>0</v>
      </c>
      <c r="H51" s="46">
        <f t="shared" si="19"/>
        <v>0</v>
      </c>
      <c r="I51" s="8">
        <f t="shared" si="19"/>
        <v>6000</v>
      </c>
      <c r="J51" s="141">
        <f t="shared" si="19"/>
        <v>1000</v>
      </c>
      <c r="K51" s="141">
        <f t="shared" si="19"/>
        <v>0</v>
      </c>
      <c r="L51" s="141">
        <f t="shared" si="19"/>
        <v>0</v>
      </c>
      <c r="M51" s="141">
        <f t="shared" si="19"/>
        <v>1000</v>
      </c>
      <c r="N51" s="46">
        <f t="shared" si="19"/>
        <v>0</v>
      </c>
      <c r="O51" s="46">
        <f t="shared" si="19"/>
        <v>0</v>
      </c>
      <c r="P51" s="46">
        <f t="shared" si="19"/>
        <v>0</v>
      </c>
      <c r="Q51" s="8">
        <f t="shared" si="19"/>
        <v>0</v>
      </c>
    </row>
    <row r="52" spans="1:17" ht="12.75">
      <c r="A52" s="83" t="s">
        <v>18</v>
      </c>
      <c r="B52" s="142">
        <f aca="true" t="shared" si="20" ref="B52:Q52">B47+B51</f>
        <v>0</v>
      </c>
      <c r="C52" s="14">
        <f t="shared" si="20"/>
        <v>0</v>
      </c>
      <c r="D52" s="14">
        <f t="shared" si="20"/>
        <v>0</v>
      </c>
      <c r="E52" s="14">
        <f t="shared" si="20"/>
        <v>0</v>
      </c>
      <c r="F52" s="9">
        <f t="shared" si="20"/>
        <v>42000</v>
      </c>
      <c r="G52" s="9">
        <f t="shared" si="20"/>
        <v>36000</v>
      </c>
      <c r="H52" s="9">
        <f t="shared" si="20"/>
        <v>0</v>
      </c>
      <c r="I52" s="9">
        <f t="shared" si="20"/>
        <v>42000</v>
      </c>
      <c r="J52" s="142">
        <f t="shared" si="20"/>
        <v>5000</v>
      </c>
      <c r="K52" s="14">
        <f t="shared" si="20"/>
        <v>4000</v>
      </c>
      <c r="L52" s="14">
        <f t="shared" si="20"/>
        <v>0</v>
      </c>
      <c r="M52" s="14">
        <f t="shared" si="20"/>
        <v>5000</v>
      </c>
      <c r="N52" s="9">
        <f t="shared" si="20"/>
        <v>0</v>
      </c>
      <c r="O52" s="9">
        <f t="shared" si="20"/>
        <v>0</v>
      </c>
      <c r="P52" s="9">
        <f t="shared" si="20"/>
        <v>0</v>
      </c>
      <c r="Q52" s="9">
        <f t="shared" si="20"/>
        <v>0</v>
      </c>
    </row>
    <row r="53" spans="1:17" ht="12.75">
      <c r="A53" s="28" t="s">
        <v>0</v>
      </c>
      <c r="B53" s="139"/>
      <c r="C53" s="12"/>
      <c r="D53" s="12">
        <f>C53-B53</f>
        <v>0</v>
      </c>
      <c r="E53" s="140">
        <f>B53+D53</f>
        <v>0</v>
      </c>
      <c r="F53" s="104"/>
      <c r="G53" s="104"/>
      <c r="H53" s="104"/>
      <c r="I53" s="7">
        <f>F53+H53</f>
        <v>0</v>
      </c>
      <c r="J53" s="139">
        <v>0</v>
      </c>
      <c r="K53" s="12"/>
      <c r="L53" s="12">
        <f>K53-J53</f>
        <v>0</v>
      </c>
      <c r="M53" s="140">
        <f>J53+L53</f>
        <v>0</v>
      </c>
      <c r="N53" s="104"/>
      <c r="O53" s="104"/>
      <c r="P53" s="104">
        <v>0</v>
      </c>
      <c r="Q53" s="7">
        <f>N53+P53</f>
        <v>0</v>
      </c>
    </row>
    <row r="54" spans="1:17" ht="12.75">
      <c r="A54" s="28" t="s">
        <v>1</v>
      </c>
      <c r="B54" s="139"/>
      <c r="C54" s="12"/>
      <c r="D54" s="12">
        <f>C54-B54</f>
        <v>0</v>
      </c>
      <c r="E54" s="140">
        <f>B54+D54</f>
        <v>0</v>
      </c>
      <c r="F54" s="104"/>
      <c r="G54" s="104"/>
      <c r="H54" s="104"/>
      <c r="I54" s="7">
        <f>F54+H54</f>
        <v>0</v>
      </c>
      <c r="J54" s="139">
        <v>0</v>
      </c>
      <c r="K54" s="12"/>
      <c r="L54" s="12">
        <f>K54-J54</f>
        <v>0</v>
      </c>
      <c r="M54" s="140">
        <f>J54+L54</f>
        <v>0</v>
      </c>
      <c r="N54" s="104"/>
      <c r="O54" s="104"/>
      <c r="P54" s="104"/>
      <c r="Q54" s="7">
        <f>N54+P54</f>
        <v>0</v>
      </c>
    </row>
    <row r="55" spans="1:17" ht="12.75">
      <c r="A55" s="28" t="s">
        <v>2</v>
      </c>
      <c r="B55" s="139"/>
      <c r="C55" s="12"/>
      <c r="D55" s="12">
        <f>C55-B55</f>
        <v>0</v>
      </c>
      <c r="E55" s="140">
        <f>B55+D55</f>
        <v>0</v>
      </c>
      <c r="F55" s="104"/>
      <c r="G55" s="104"/>
      <c r="H55" s="104"/>
      <c r="I55" s="7">
        <f>F55+H55</f>
        <v>0</v>
      </c>
      <c r="J55" s="139">
        <v>0</v>
      </c>
      <c r="K55" s="12"/>
      <c r="L55" s="12">
        <f>K55-J55</f>
        <v>0</v>
      </c>
      <c r="M55" s="140">
        <f>J55+L55</f>
        <v>0</v>
      </c>
      <c r="N55" s="104"/>
      <c r="O55" s="104"/>
      <c r="P55" s="104"/>
      <c r="Q55" s="7">
        <f>N55+P55</f>
        <v>0</v>
      </c>
    </row>
    <row r="56" spans="1:17" ht="12.75">
      <c r="A56" s="82" t="s">
        <v>21</v>
      </c>
      <c r="B56" s="141">
        <f aca="true" t="shared" si="21" ref="B56:Q56">SUM(B53:B55)</f>
        <v>0</v>
      </c>
      <c r="C56" s="13">
        <f t="shared" si="21"/>
        <v>0</v>
      </c>
      <c r="D56" s="13">
        <f t="shared" si="21"/>
        <v>0</v>
      </c>
      <c r="E56" s="13">
        <f t="shared" si="21"/>
        <v>0</v>
      </c>
      <c r="F56" s="8">
        <f t="shared" si="21"/>
        <v>0</v>
      </c>
      <c r="G56" s="8">
        <f t="shared" si="21"/>
        <v>0</v>
      </c>
      <c r="H56" s="8">
        <f t="shared" si="21"/>
        <v>0</v>
      </c>
      <c r="I56" s="8">
        <f t="shared" si="21"/>
        <v>0</v>
      </c>
      <c r="J56" s="141">
        <f t="shared" si="21"/>
        <v>0</v>
      </c>
      <c r="K56" s="13">
        <f t="shared" si="21"/>
        <v>0</v>
      </c>
      <c r="L56" s="13">
        <f t="shared" si="21"/>
        <v>0</v>
      </c>
      <c r="M56" s="13">
        <f t="shared" si="21"/>
        <v>0</v>
      </c>
      <c r="N56" s="8">
        <f t="shared" si="21"/>
        <v>0</v>
      </c>
      <c r="O56" s="8">
        <f t="shared" si="21"/>
        <v>0</v>
      </c>
      <c r="P56" s="8">
        <f t="shared" si="21"/>
        <v>0</v>
      </c>
      <c r="Q56" s="8">
        <f t="shared" si="21"/>
        <v>0</v>
      </c>
    </row>
    <row r="57" spans="1:17" ht="12.75">
      <c r="A57" s="83" t="s">
        <v>19</v>
      </c>
      <c r="B57" s="142">
        <f aca="true" t="shared" si="22" ref="B57:Q57">B51+B56</f>
        <v>0</v>
      </c>
      <c r="C57" s="14">
        <f t="shared" si="22"/>
        <v>0</v>
      </c>
      <c r="D57" s="14">
        <f t="shared" si="22"/>
        <v>0</v>
      </c>
      <c r="E57" s="14">
        <f t="shared" si="22"/>
        <v>0</v>
      </c>
      <c r="F57" s="9">
        <f t="shared" si="22"/>
        <v>6000</v>
      </c>
      <c r="G57" s="9">
        <f t="shared" si="22"/>
        <v>0</v>
      </c>
      <c r="H57" s="9">
        <f t="shared" si="22"/>
        <v>0</v>
      </c>
      <c r="I57" s="9">
        <f t="shared" si="22"/>
        <v>6000</v>
      </c>
      <c r="J57" s="142">
        <f t="shared" si="22"/>
        <v>1000</v>
      </c>
      <c r="K57" s="14">
        <f t="shared" si="22"/>
        <v>0</v>
      </c>
      <c r="L57" s="14">
        <f t="shared" si="22"/>
        <v>0</v>
      </c>
      <c r="M57" s="14">
        <f t="shared" si="22"/>
        <v>1000</v>
      </c>
      <c r="N57" s="9">
        <f t="shared" si="22"/>
        <v>0</v>
      </c>
      <c r="O57" s="9">
        <f t="shared" si="22"/>
        <v>0</v>
      </c>
      <c r="P57" s="9">
        <f t="shared" si="22"/>
        <v>0</v>
      </c>
      <c r="Q57" s="9">
        <f t="shared" si="22"/>
        <v>0</v>
      </c>
    </row>
    <row r="58" spans="1:17" ht="13.5" thickBot="1">
      <c r="A58" s="28" t="s">
        <v>22</v>
      </c>
      <c r="B58" s="143">
        <f aca="true" t="shared" si="23" ref="B58:Q58">B47+B57</f>
        <v>0</v>
      </c>
      <c r="C58" s="144">
        <f t="shared" si="23"/>
        <v>0</v>
      </c>
      <c r="D58" s="144">
        <f t="shared" si="23"/>
        <v>0</v>
      </c>
      <c r="E58" s="144">
        <f t="shared" si="23"/>
        <v>0</v>
      </c>
      <c r="F58" s="41">
        <f t="shared" si="23"/>
        <v>42000</v>
      </c>
      <c r="G58" s="41">
        <f t="shared" si="23"/>
        <v>36000</v>
      </c>
      <c r="H58" s="41">
        <f t="shared" si="23"/>
        <v>0</v>
      </c>
      <c r="I58" s="10">
        <f t="shared" si="23"/>
        <v>42000</v>
      </c>
      <c r="J58" s="143">
        <f t="shared" si="23"/>
        <v>5000</v>
      </c>
      <c r="K58" s="144">
        <f t="shared" si="23"/>
        <v>4000</v>
      </c>
      <c r="L58" s="144">
        <f t="shared" si="23"/>
        <v>0</v>
      </c>
      <c r="M58" s="144">
        <f t="shared" si="23"/>
        <v>5000</v>
      </c>
      <c r="N58" s="41">
        <f t="shared" si="23"/>
        <v>0</v>
      </c>
      <c r="O58" s="41">
        <f t="shared" si="23"/>
        <v>0</v>
      </c>
      <c r="P58" s="41">
        <f t="shared" si="23"/>
        <v>0</v>
      </c>
      <c r="Q58" s="10">
        <f t="shared" si="23"/>
        <v>0</v>
      </c>
    </row>
    <row r="59" spans="2:9" ht="12.75">
      <c r="B59" s="16"/>
      <c r="C59" s="16"/>
      <c r="D59" s="16"/>
      <c r="E59" s="16"/>
      <c r="F59" s="16"/>
      <c r="G59" s="16"/>
      <c r="H59" s="16"/>
      <c r="I59" s="16"/>
    </row>
    <row r="60" spans="2:9" ht="12.75">
      <c r="B60" s="16"/>
      <c r="C60" s="16"/>
      <c r="D60" s="16"/>
      <c r="E60" s="16"/>
      <c r="F60" s="16"/>
      <c r="G60" s="16"/>
      <c r="H60" s="16"/>
      <c r="I60" s="16"/>
    </row>
    <row r="61" spans="2:9" ht="12.75">
      <c r="B61" s="16"/>
      <c r="C61" s="16"/>
      <c r="D61" s="16"/>
      <c r="E61" s="16"/>
      <c r="F61" s="16"/>
      <c r="G61" s="16"/>
      <c r="H61" s="16"/>
      <c r="I61" s="16"/>
    </row>
    <row r="62" spans="2:9" ht="12.75">
      <c r="B62" s="16"/>
      <c r="C62" s="16"/>
      <c r="D62" s="16"/>
      <c r="E62" s="16"/>
      <c r="F62" s="16"/>
      <c r="G62" s="16"/>
      <c r="H62" s="16"/>
      <c r="I62" s="16"/>
    </row>
    <row r="63" spans="2:9" ht="12.75">
      <c r="B63" s="16"/>
      <c r="C63" s="16"/>
      <c r="D63" s="16"/>
      <c r="E63" s="16"/>
      <c r="F63" s="16"/>
      <c r="G63" s="16"/>
      <c r="H63" s="16"/>
      <c r="I63" s="16"/>
    </row>
    <row r="64" spans="1:9" ht="13.5" thickBot="1">
      <c r="A64" s="4" t="s">
        <v>25</v>
      </c>
      <c r="B64" s="1"/>
      <c r="C64" s="1"/>
      <c r="D64" s="1"/>
      <c r="E64" s="1"/>
      <c r="F64" s="1"/>
      <c r="G64" s="1"/>
      <c r="H64" s="1"/>
      <c r="I64" s="1"/>
    </row>
    <row r="65" spans="1:17" ht="12.75">
      <c r="A65" s="80"/>
      <c r="B65" s="131"/>
      <c r="C65" s="132"/>
      <c r="D65" s="133"/>
      <c r="E65" s="134"/>
      <c r="F65" s="172" t="s">
        <v>133</v>
      </c>
      <c r="G65" s="172"/>
      <c r="H65" s="172"/>
      <c r="I65" s="172"/>
      <c r="J65" s="172" t="s">
        <v>134</v>
      </c>
      <c r="K65" s="172"/>
      <c r="L65" s="172"/>
      <c r="M65" s="172"/>
      <c r="N65" s="106"/>
      <c r="O65" s="106"/>
      <c r="P65" s="106"/>
      <c r="Q65" s="106"/>
    </row>
    <row r="66" spans="1:17" ht="78.75">
      <c r="A66" s="81" t="s">
        <v>12</v>
      </c>
      <c r="B66" s="135" t="s">
        <v>112</v>
      </c>
      <c r="C66" s="135" t="s">
        <v>113</v>
      </c>
      <c r="D66" s="136" t="s">
        <v>114</v>
      </c>
      <c r="E66" s="137" t="s">
        <v>115</v>
      </c>
      <c r="F66" s="130" t="s">
        <v>116</v>
      </c>
      <c r="G66" s="109" t="s">
        <v>117</v>
      </c>
      <c r="H66" s="84" t="s">
        <v>118</v>
      </c>
      <c r="I66" s="113" t="s">
        <v>119</v>
      </c>
      <c r="J66" s="145" t="s">
        <v>120</v>
      </c>
      <c r="K66" s="135" t="s">
        <v>121</v>
      </c>
      <c r="L66" s="136" t="s">
        <v>122</v>
      </c>
      <c r="M66" s="137" t="s">
        <v>123</v>
      </c>
      <c r="N66" s="130" t="s">
        <v>124</v>
      </c>
      <c r="O66" s="109" t="s">
        <v>125</v>
      </c>
      <c r="P66" s="84" t="s">
        <v>126</v>
      </c>
      <c r="Q66" s="113" t="s">
        <v>127</v>
      </c>
    </row>
    <row r="67" spans="1:17" ht="12.75">
      <c r="A67" s="15">
        <v>0</v>
      </c>
      <c r="B67" s="138"/>
      <c r="C67" s="11"/>
      <c r="D67" s="11"/>
      <c r="E67" s="25"/>
      <c r="F67" s="24"/>
      <c r="G67" s="24"/>
      <c r="H67" s="24"/>
      <c r="I67" s="6"/>
      <c r="J67" s="138"/>
      <c r="K67" s="11"/>
      <c r="L67" s="11"/>
      <c r="M67" s="25"/>
      <c r="N67" s="24"/>
      <c r="O67" s="24"/>
      <c r="P67" s="24"/>
      <c r="Q67" s="6"/>
    </row>
    <row r="68" spans="1:17" ht="12.75">
      <c r="A68" s="28" t="s">
        <v>5</v>
      </c>
      <c r="B68" s="139"/>
      <c r="C68" s="12"/>
      <c r="D68" s="12">
        <f>C68-B68</f>
        <v>0</v>
      </c>
      <c r="E68" s="140">
        <f>B68+D68</f>
        <v>0</v>
      </c>
      <c r="F68" s="104">
        <v>6500</v>
      </c>
      <c r="G68" s="104">
        <v>6500</v>
      </c>
      <c r="H68" s="104">
        <v>0</v>
      </c>
      <c r="I68" s="7">
        <f>F68+H68</f>
        <v>6500</v>
      </c>
      <c r="J68" s="139"/>
      <c r="K68" s="12"/>
      <c r="L68" s="12">
        <f>K68-J68</f>
        <v>0</v>
      </c>
      <c r="M68" s="140">
        <f>J68+L68</f>
        <v>0</v>
      </c>
      <c r="N68" s="104"/>
      <c r="O68" s="104"/>
      <c r="P68" s="104">
        <v>0</v>
      </c>
      <c r="Q68" s="7">
        <f>N68+P68</f>
        <v>0</v>
      </c>
    </row>
    <row r="69" spans="1:17" ht="12.75">
      <c r="A69" s="28" t="s">
        <v>6</v>
      </c>
      <c r="B69" s="139"/>
      <c r="C69" s="12"/>
      <c r="D69" s="12">
        <f>C69-B69</f>
        <v>0</v>
      </c>
      <c r="E69" s="140">
        <f>B69+D69</f>
        <v>0</v>
      </c>
      <c r="F69" s="104">
        <v>6500</v>
      </c>
      <c r="G69" s="104">
        <v>6500</v>
      </c>
      <c r="H69" s="104">
        <v>0</v>
      </c>
      <c r="I69" s="7">
        <f>F69+H69</f>
        <v>6500</v>
      </c>
      <c r="J69" s="139"/>
      <c r="K69" s="12"/>
      <c r="L69" s="12">
        <f>K69-J69</f>
        <v>0</v>
      </c>
      <c r="M69" s="140">
        <f>J69+L69</f>
        <v>0</v>
      </c>
      <c r="N69" s="104"/>
      <c r="O69" s="104"/>
      <c r="P69" s="104">
        <f>O69-N69</f>
        <v>0</v>
      </c>
      <c r="Q69" s="7">
        <f>N69+P69</f>
        <v>0</v>
      </c>
    </row>
    <row r="70" spans="1:17" ht="12.75">
      <c r="A70" s="28" t="s">
        <v>7</v>
      </c>
      <c r="B70" s="139"/>
      <c r="C70" s="12"/>
      <c r="D70" s="12">
        <f>C70-B70</f>
        <v>0</v>
      </c>
      <c r="E70" s="140">
        <f>B70+D70</f>
        <v>0</v>
      </c>
      <c r="F70" s="45">
        <v>6500</v>
      </c>
      <c r="G70" s="45">
        <v>6500</v>
      </c>
      <c r="H70" s="45"/>
      <c r="I70" s="7">
        <f>F70+H70</f>
        <v>6500</v>
      </c>
      <c r="J70" s="139"/>
      <c r="K70" s="12"/>
      <c r="L70" s="12">
        <f>K70-J70</f>
        <v>0</v>
      </c>
      <c r="M70" s="140">
        <f>J70+L70</f>
        <v>0</v>
      </c>
      <c r="N70" s="45"/>
      <c r="O70" s="45"/>
      <c r="P70" s="45"/>
      <c r="Q70" s="7">
        <f>N70+P70</f>
        <v>0</v>
      </c>
    </row>
    <row r="71" spans="1:17" ht="12.75">
      <c r="A71" s="82" t="s">
        <v>15</v>
      </c>
      <c r="B71" s="141">
        <f aca="true" t="shared" si="24" ref="B71:Q71">SUM(B68:B70)</f>
        <v>0</v>
      </c>
      <c r="C71" s="13">
        <f t="shared" si="24"/>
        <v>0</v>
      </c>
      <c r="D71" s="13">
        <f t="shared" si="24"/>
        <v>0</v>
      </c>
      <c r="E71" s="13">
        <f t="shared" si="24"/>
        <v>0</v>
      </c>
      <c r="F71" s="8">
        <f t="shared" si="24"/>
        <v>19500</v>
      </c>
      <c r="G71" s="8">
        <f t="shared" si="24"/>
        <v>19500</v>
      </c>
      <c r="H71" s="8">
        <f t="shared" si="24"/>
        <v>0</v>
      </c>
      <c r="I71" s="8">
        <f t="shared" si="24"/>
        <v>19500</v>
      </c>
      <c r="J71" s="141">
        <f t="shared" si="24"/>
        <v>0</v>
      </c>
      <c r="K71" s="13">
        <f t="shared" si="24"/>
        <v>0</v>
      </c>
      <c r="L71" s="13">
        <f t="shared" si="24"/>
        <v>0</v>
      </c>
      <c r="M71" s="13">
        <f t="shared" si="24"/>
        <v>0</v>
      </c>
      <c r="N71" s="8">
        <f t="shared" si="24"/>
        <v>0</v>
      </c>
      <c r="O71" s="8">
        <f t="shared" si="24"/>
        <v>0</v>
      </c>
      <c r="P71" s="8">
        <f t="shared" si="24"/>
        <v>0</v>
      </c>
      <c r="Q71" s="8">
        <f t="shared" si="24"/>
        <v>0</v>
      </c>
    </row>
    <row r="72" spans="1:17" ht="12.75">
      <c r="A72" s="28" t="s">
        <v>8</v>
      </c>
      <c r="B72" s="139"/>
      <c r="C72" s="12"/>
      <c r="D72" s="12">
        <f>C72-B72</f>
        <v>0</v>
      </c>
      <c r="E72" s="140">
        <f>B72+D72</f>
        <v>0</v>
      </c>
      <c r="F72" s="104">
        <v>6500</v>
      </c>
      <c r="G72" s="104">
        <v>6500</v>
      </c>
      <c r="H72" s="104">
        <v>0</v>
      </c>
      <c r="I72" s="7">
        <f>F72+H72</f>
        <v>6500</v>
      </c>
      <c r="J72" s="139"/>
      <c r="K72" s="12"/>
      <c r="L72" s="12">
        <f>K72-J72</f>
        <v>0</v>
      </c>
      <c r="M72" s="140">
        <f>J72+L72</f>
        <v>0</v>
      </c>
      <c r="N72" s="104">
        <v>0</v>
      </c>
      <c r="O72" s="104">
        <v>0</v>
      </c>
      <c r="P72" s="104">
        <f>O72-N72</f>
        <v>0</v>
      </c>
      <c r="Q72" s="7">
        <f>N72+P72</f>
        <v>0</v>
      </c>
    </row>
    <row r="73" spans="1:17" ht="12.75">
      <c r="A73" s="28" t="s">
        <v>9</v>
      </c>
      <c r="B73" s="139"/>
      <c r="C73" s="12"/>
      <c r="D73" s="12">
        <v>0</v>
      </c>
      <c r="E73" s="140">
        <f>B73+D73</f>
        <v>0</v>
      </c>
      <c r="F73" s="104">
        <v>6500</v>
      </c>
      <c r="G73" s="104">
        <v>6500</v>
      </c>
      <c r="H73" s="104">
        <v>0</v>
      </c>
      <c r="I73" s="7">
        <f>F73+H73</f>
        <v>6500</v>
      </c>
      <c r="J73" s="139"/>
      <c r="K73" s="12"/>
      <c r="L73" s="12">
        <v>0</v>
      </c>
      <c r="M73" s="140">
        <f>J73+L73</f>
        <v>0</v>
      </c>
      <c r="N73" s="104"/>
      <c r="O73" s="104"/>
      <c r="P73" s="104">
        <f>O73-N73</f>
        <v>0</v>
      </c>
      <c r="Q73" s="7">
        <f>N73+P73</f>
        <v>0</v>
      </c>
    </row>
    <row r="74" spans="1:17" ht="12.75">
      <c r="A74" s="28" t="s">
        <v>10</v>
      </c>
      <c r="B74" s="139"/>
      <c r="C74" s="12"/>
      <c r="D74" s="12"/>
      <c r="E74" s="140">
        <f>B74+D74</f>
        <v>0</v>
      </c>
      <c r="F74" s="104">
        <v>6500</v>
      </c>
      <c r="G74" s="104">
        <v>6500</v>
      </c>
      <c r="H74" s="104">
        <v>0</v>
      </c>
      <c r="I74" s="7">
        <f>F74+H74</f>
        <v>6500</v>
      </c>
      <c r="J74" s="139"/>
      <c r="K74" s="12"/>
      <c r="L74" s="12"/>
      <c r="M74" s="140">
        <f>J74+L74</f>
        <v>0</v>
      </c>
      <c r="N74" s="104"/>
      <c r="O74" s="104"/>
      <c r="P74" s="104">
        <v>0</v>
      </c>
      <c r="Q74" s="7">
        <f>N74+P74</f>
        <v>0</v>
      </c>
    </row>
    <row r="75" spans="1:17" ht="12.75">
      <c r="A75" s="82" t="s">
        <v>17</v>
      </c>
      <c r="B75" s="141">
        <f aca="true" t="shared" si="25" ref="B75:Q75">SUM(B72:B74)</f>
        <v>0</v>
      </c>
      <c r="C75" s="13">
        <f t="shared" si="25"/>
        <v>0</v>
      </c>
      <c r="D75" s="13">
        <f t="shared" si="25"/>
        <v>0</v>
      </c>
      <c r="E75" s="13">
        <f t="shared" si="25"/>
        <v>0</v>
      </c>
      <c r="F75" s="8">
        <f t="shared" si="25"/>
        <v>19500</v>
      </c>
      <c r="G75" s="8">
        <f t="shared" si="25"/>
        <v>19500</v>
      </c>
      <c r="H75" s="8">
        <f t="shared" si="25"/>
        <v>0</v>
      </c>
      <c r="I75" s="8">
        <f t="shared" si="25"/>
        <v>19500</v>
      </c>
      <c r="J75" s="141">
        <f t="shared" si="25"/>
        <v>0</v>
      </c>
      <c r="K75" s="13">
        <f t="shared" si="25"/>
        <v>0</v>
      </c>
      <c r="L75" s="13">
        <f t="shared" si="25"/>
        <v>0</v>
      </c>
      <c r="M75" s="13">
        <f t="shared" si="25"/>
        <v>0</v>
      </c>
      <c r="N75" s="8">
        <f t="shared" si="25"/>
        <v>0</v>
      </c>
      <c r="O75" s="8">
        <f t="shared" si="25"/>
        <v>0</v>
      </c>
      <c r="P75" s="8">
        <f t="shared" si="25"/>
        <v>0</v>
      </c>
      <c r="Q75" s="8">
        <f t="shared" si="25"/>
        <v>0</v>
      </c>
    </row>
    <row r="76" spans="1:17" ht="12.75">
      <c r="A76" s="83" t="s">
        <v>16</v>
      </c>
      <c r="B76" s="142">
        <f aca="true" t="shared" si="26" ref="B76:Q76">B71+B75</f>
        <v>0</v>
      </c>
      <c r="C76" s="142">
        <f t="shared" si="26"/>
        <v>0</v>
      </c>
      <c r="D76" s="14">
        <f t="shared" si="26"/>
        <v>0</v>
      </c>
      <c r="E76" s="14">
        <f t="shared" si="26"/>
        <v>0</v>
      </c>
      <c r="F76" s="9">
        <f t="shared" si="26"/>
        <v>39000</v>
      </c>
      <c r="G76" s="9">
        <f t="shared" si="26"/>
        <v>39000</v>
      </c>
      <c r="H76" s="9">
        <f t="shared" si="26"/>
        <v>0</v>
      </c>
      <c r="I76" s="9">
        <f t="shared" si="26"/>
        <v>39000</v>
      </c>
      <c r="J76" s="142">
        <f t="shared" si="26"/>
        <v>0</v>
      </c>
      <c r="K76" s="142">
        <f t="shared" si="26"/>
        <v>0</v>
      </c>
      <c r="L76" s="14">
        <f t="shared" si="26"/>
        <v>0</v>
      </c>
      <c r="M76" s="14">
        <f t="shared" si="26"/>
        <v>0</v>
      </c>
      <c r="N76" s="9">
        <f t="shared" si="26"/>
        <v>0</v>
      </c>
      <c r="O76" s="9">
        <f t="shared" si="26"/>
        <v>0</v>
      </c>
      <c r="P76" s="9">
        <f t="shared" si="26"/>
        <v>0</v>
      </c>
      <c r="Q76" s="9">
        <f t="shared" si="26"/>
        <v>0</v>
      </c>
    </row>
    <row r="77" spans="1:17" ht="12.75">
      <c r="A77" s="28" t="s">
        <v>3</v>
      </c>
      <c r="B77" s="139"/>
      <c r="C77" s="12"/>
      <c r="D77" s="12">
        <f>C77-B77</f>
        <v>0</v>
      </c>
      <c r="E77" s="140">
        <f>B77+D77</f>
        <v>0</v>
      </c>
      <c r="F77" s="104">
        <v>6500</v>
      </c>
      <c r="G77" s="104"/>
      <c r="H77" s="104">
        <v>0</v>
      </c>
      <c r="I77" s="7">
        <f>F77+H77</f>
        <v>6500</v>
      </c>
      <c r="J77" s="139">
        <v>0</v>
      </c>
      <c r="K77" s="12"/>
      <c r="L77" s="12">
        <f>K77-J77</f>
        <v>0</v>
      </c>
      <c r="M77" s="140">
        <f>J77+L77</f>
        <v>0</v>
      </c>
      <c r="N77" s="104"/>
      <c r="O77" s="104"/>
      <c r="P77" s="104">
        <v>0</v>
      </c>
      <c r="Q77" s="7">
        <f>N77+P77</f>
        <v>0</v>
      </c>
    </row>
    <row r="78" spans="1:17" ht="12.75">
      <c r="A78" s="28" t="s">
        <v>4</v>
      </c>
      <c r="B78" s="139"/>
      <c r="C78" s="12"/>
      <c r="D78" s="12">
        <f>C78-B78</f>
        <v>0</v>
      </c>
      <c r="E78" s="140">
        <f>B78+D78</f>
        <v>0</v>
      </c>
      <c r="F78" s="104"/>
      <c r="G78" s="104"/>
      <c r="H78" s="104">
        <v>0</v>
      </c>
      <c r="I78" s="7">
        <f>F78+H78</f>
        <v>0</v>
      </c>
      <c r="J78" s="139">
        <v>0</v>
      </c>
      <c r="K78" s="12"/>
      <c r="L78" s="12">
        <f>K78-J78</f>
        <v>0</v>
      </c>
      <c r="M78" s="140">
        <f>J78+L78</f>
        <v>0</v>
      </c>
      <c r="N78" s="104"/>
      <c r="O78" s="104"/>
      <c r="P78" s="104">
        <v>0</v>
      </c>
      <c r="Q78" s="7">
        <f>N78+P78</f>
        <v>0</v>
      </c>
    </row>
    <row r="79" spans="1:17" ht="12.75">
      <c r="A79" s="28" t="s">
        <v>11</v>
      </c>
      <c r="B79" s="139"/>
      <c r="C79" s="12"/>
      <c r="D79" s="12">
        <f>C79-B79</f>
        <v>0</v>
      </c>
      <c r="E79" s="140">
        <f>B79+D79</f>
        <v>0</v>
      </c>
      <c r="F79" s="104"/>
      <c r="G79" s="104"/>
      <c r="H79" s="104">
        <v>0</v>
      </c>
      <c r="I79" s="7">
        <f>F79+H79</f>
        <v>0</v>
      </c>
      <c r="J79" s="139"/>
      <c r="K79" s="12"/>
      <c r="L79" s="12">
        <f>K79-J79</f>
        <v>0</v>
      </c>
      <c r="M79" s="140">
        <f>J79+L79</f>
        <v>0</v>
      </c>
      <c r="N79" s="104"/>
      <c r="O79" s="104"/>
      <c r="P79" s="104">
        <v>0</v>
      </c>
      <c r="Q79" s="7">
        <f>N79+P79</f>
        <v>0</v>
      </c>
    </row>
    <row r="80" spans="1:17" ht="12.75">
      <c r="A80" s="82" t="s">
        <v>20</v>
      </c>
      <c r="B80" s="141">
        <f aca="true" t="shared" si="27" ref="B80:Q80">SUM(B77:B79)</f>
        <v>0</v>
      </c>
      <c r="C80" s="141">
        <f t="shared" si="27"/>
        <v>0</v>
      </c>
      <c r="D80" s="141">
        <f t="shared" si="27"/>
        <v>0</v>
      </c>
      <c r="E80" s="141">
        <f t="shared" si="27"/>
        <v>0</v>
      </c>
      <c r="F80" s="46">
        <f t="shared" si="27"/>
        <v>6500</v>
      </c>
      <c r="G80" s="46">
        <f t="shared" si="27"/>
        <v>0</v>
      </c>
      <c r="H80" s="46">
        <f t="shared" si="27"/>
        <v>0</v>
      </c>
      <c r="I80" s="8">
        <f t="shared" si="27"/>
        <v>6500</v>
      </c>
      <c r="J80" s="141">
        <f t="shared" si="27"/>
        <v>0</v>
      </c>
      <c r="K80" s="141">
        <f t="shared" si="27"/>
        <v>0</v>
      </c>
      <c r="L80" s="141">
        <f t="shared" si="27"/>
        <v>0</v>
      </c>
      <c r="M80" s="141">
        <f t="shared" si="27"/>
        <v>0</v>
      </c>
      <c r="N80" s="46">
        <f t="shared" si="27"/>
        <v>0</v>
      </c>
      <c r="O80" s="46">
        <f t="shared" si="27"/>
        <v>0</v>
      </c>
      <c r="P80" s="46">
        <f t="shared" si="27"/>
        <v>0</v>
      </c>
      <c r="Q80" s="8">
        <f t="shared" si="27"/>
        <v>0</v>
      </c>
    </row>
    <row r="81" spans="1:17" ht="12.75">
      <c r="A81" s="83" t="s">
        <v>18</v>
      </c>
      <c r="B81" s="142">
        <f aca="true" t="shared" si="28" ref="B81:Q81">B76+B80</f>
        <v>0</v>
      </c>
      <c r="C81" s="14">
        <f t="shared" si="28"/>
        <v>0</v>
      </c>
      <c r="D81" s="14">
        <f t="shared" si="28"/>
        <v>0</v>
      </c>
      <c r="E81" s="14">
        <f t="shared" si="28"/>
        <v>0</v>
      </c>
      <c r="F81" s="9">
        <f t="shared" si="28"/>
        <v>45500</v>
      </c>
      <c r="G81" s="9">
        <f t="shared" si="28"/>
        <v>39000</v>
      </c>
      <c r="H81" s="9">
        <f t="shared" si="28"/>
        <v>0</v>
      </c>
      <c r="I81" s="9">
        <f t="shared" si="28"/>
        <v>45500</v>
      </c>
      <c r="J81" s="142">
        <f t="shared" si="28"/>
        <v>0</v>
      </c>
      <c r="K81" s="14">
        <f t="shared" si="28"/>
        <v>0</v>
      </c>
      <c r="L81" s="14">
        <f t="shared" si="28"/>
        <v>0</v>
      </c>
      <c r="M81" s="14">
        <f t="shared" si="28"/>
        <v>0</v>
      </c>
      <c r="N81" s="9">
        <f t="shared" si="28"/>
        <v>0</v>
      </c>
      <c r="O81" s="9">
        <f t="shared" si="28"/>
        <v>0</v>
      </c>
      <c r="P81" s="9">
        <f t="shared" si="28"/>
        <v>0</v>
      </c>
      <c r="Q81" s="9">
        <f t="shared" si="28"/>
        <v>0</v>
      </c>
    </row>
    <row r="82" spans="1:17" ht="12.75">
      <c r="A82" s="28" t="s">
        <v>0</v>
      </c>
      <c r="B82" s="139"/>
      <c r="C82" s="12"/>
      <c r="D82" s="12">
        <f>C82-B82</f>
        <v>0</v>
      </c>
      <c r="E82" s="140">
        <f>B82+D82</f>
        <v>0</v>
      </c>
      <c r="F82" s="104"/>
      <c r="G82" s="104"/>
      <c r="H82" s="104"/>
      <c r="I82" s="7">
        <f>F82+H82</f>
        <v>0</v>
      </c>
      <c r="J82" s="139">
        <v>0</v>
      </c>
      <c r="K82" s="12"/>
      <c r="L82" s="12">
        <f>K82-J82</f>
        <v>0</v>
      </c>
      <c r="M82" s="140">
        <f>J82+L82</f>
        <v>0</v>
      </c>
      <c r="N82" s="104"/>
      <c r="O82" s="104"/>
      <c r="P82" s="104">
        <v>0</v>
      </c>
      <c r="Q82" s="7">
        <f>N82+P82</f>
        <v>0</v>
      </c>
    </row>
    <row r="83" spans="1:17" ht="12.75">
      <c r="A83" s="28" t="s">
        <v>1</v>
      </c>
      <c r="B83" s="139"/>
      <c r="C83" s="12"/>
      <c r="D83" s="12">
        <f>C83-B83</f>
        <v>0</v>
      </c>
      <c r="E83" s="140">
        <f>B83+D83</f>
        <v>0</v>
      </c>
      <c r="F83" s="104"/>
      <c r="G83" s="104"/>
      <c r="H83" s="104"/>
      <c r="I83" s="7">
        <f>F83+H83</f>
        <v>0</v>
      </c>
      <c r="J83" s="139"/>
      <c r="K83" s="12"/>
      <c r="L83" s="12">
        <f>K83-J83</f>
        <v>0</v>
      </c>
      <c r="M83" s="140">
        <f>J83+L83</f>
        <v>0</v>
      </c>
      <c r="N83" s="104"/>
      <c r="O83" s="104"/>
      <c r="P83" s="104"/>
      <c r="Q83" s="7">
        <f>N83+P83</f>
        <v>0</v>
      </c>
    </row>
    <row r="84" spans="1:17" ht="12.75">
      <c r="A84" s="28" t="s">
        <v>2</v>
      </c>
      <c r="B84" s="139"/>
      <c r="C84" s="12"/>
      <c r="D84" s="12">
        <f>C84-B84</f>
        <v>0</v>
      </c>
      <c r="E84" s="140">
        <f>B84+D84</f>
        <v>0</v>
      </c>
      <c r="F84" s="104"/>
      <c r="G84" s="104"/>
      <c r="H84" s="104"/>
      <c r="I84" s="7">
        <f>F84+H84</f>
        <v>0</v>
      </c>
      <c r="J84" s="139"/>
      <c r="K84" s="12"/>
      <c r="L84" s="12">
        <f>K84-J84</f>
        <v>0</v>
      </c>
      <c r="M84" s="140">
        <f>J84+L84</f>
        <v>0</v>
      </c>
      <c r="N84" s="104"/>
      <c r="O84" s="104"/>
      <c r="P84" s="104"/>
      <c r="Q84" s="7">
        <f>N84+P84</f>
        <v>0</v>
      </c>
    </row>
    <row r="85" spans="1:17" ht="12.75">
      <c r="A85" s="82" t="s">
        <v>21</v>
      </c>
      <c r="B85" s="141">
        <f aca="true" t="shared" si="29" ref="B85:Q85">SUM(B82:B84)</f>
        <v>0</v>
      </c>
      <c r="C85" s="13">
        <f t="shared" si="29"/>
        <v>0</v>
      </c>
      <c r="D85" s="13">
        <f t="shared" si="29"/>
        <v>0</v>
      </c>
      <c r="E85" s="13">
        <f t="shared" si="29"/>
        <v>0</v>
      </c>
      <c r="F85" s="8">
        <f t="shared" si="29"/>
        <v>0</v>
      </c>
      <c r="G85" s="8">
        <f t="shared" si="29"/>
        <v>0</v>
      </c>
      <c r="H85" s="8">
        <f t="shared" si="29"/>
        <v>0</v>
      </c>
      <c r="I85" s="8">
        <f t="shared" si="29"/>
        <v>0</v>
      </c>
      <c r="J85" s="141">
        <f t="shared" si="29"/>
        <v>0</v>
      </c>
      <c r="K85" s="13">
        <f t="shared" si="29"/>
        <v>0</v>
      </c>
      <c r="L85" s="13">
        <f t="shared" si="29"/>
        <v>0</v>
      </c>
      <c r="M85" s="13">
        <f t="shared" si="29"/>
        <v>0</v>
      </c>
      <c r="N85" s="8">
        <f t="shared" si="29"/>
        <v>0</v>
      </c>
      <c r="O85" s="8">
        <f t="shared" si="29"/>
        <v>0</v>
      </c>
      <c r="P85" s="8">
        <f t="shared" si="29"/>
        <v>0</v>
      </c>
      <c r="Q85" s="8">
        <f t="shared" si="29"/>
        <v>0</v>
      </c>
    </row>
    <row r="86" spans="1:17" ht="12.75">
      <c r="A86" s="83" t="s">
        <v>19</v>
      </c>
      <c r="B86" s="142">
        <f aca="true" t="shared" si="30" ref="B86:Q86">B80+B85</f>
        <v>0</v>
      </c>
      <c r="C86" s="14">
        <f t="shared" si="30"/>
        <v>0</v>
      </c>
      <c r="D86" s="14">
        <f t="shared" si="30"/>
        <v>0</v>
      </c>
      <c r="E86" s="14">
        <f t="shared" si="30"/>
        <v>0</v>
      </c>
      <c r="F86" s="9">
        <f t="shared" si="30"/>
        <v>6500</v>
      </c>
      <c r="G86" s="9">
        <f t="shared" si="30"/>
        <v>0</v>
      </c>
      <c r="H86" s="9">
        <f t="shared" si="30"/>
        <v>0</v>
      </c>
      <c r="I86" s="9">
        <f t="shared" si="30"/>
        <v>6500</v>
      </c>
      <c r="J86" s="142">
        <f t="shared" si="30"/>
        <v>0</v>
      </c>
      <c r="K86" s="14">
        <f t="shared" si="30"/>
        <v>0</v>
      </c>
      <c r="L86" s="14">
        <f t="shared" si="30"/>
        <v>0</v>
      </c>
      <c r="M86" s="14">
        <f t="shared" si="30"/>
        <v>0</v>
      </c>
      <c r="N86" s="9">
        <f t="shared" si="30"/>
        <v>0</v>
      </c>
      <c r="O86" s="9">
        <f t="shared" si="30"/>
        <v>0</v>
      </c>
      <c r="P86" s="9">
        <f t="shared" si="30"/>
        <v>0</v>
      </c>
      <c r="Q86" s="9">
        <f t="shared" si="30"/>
        <v>0</v>
      </c>
    </row>
    <row r="87" spans="1:17" ht="13.5" thickBot="1">
      <c r="A87" s="28" t="s">
        <v>22</v>
      </c>
      <c r="B87" s="143">
        <f aca="true" t="shared" si="31" ref="B87:Q87">B76+B86</f>
        <v>0</v>
      </c>
      <c r="C87" s="144">
        <f t="shared" si="31"/>
        <v>0</v>
      </c>
      <c r="D87" s="144">
        <f t="shared" si="31"/>
        <v>0</v>
      </c>
      <c r="E87" s="144">
        <f t="shared" si="31"/>
        <v>0</v>
      </c>
      <c r="F87" s="41">
        <f t="shared" si="31"/>
        <v>45500</v>
      </c>
      <c r="G87" s="41">
        <f t="shared" si="31"/>
        <v>39000</v>
      </c>
      <c r="H87" s="41">
        <f t="shared" si="31"/>
        <v>0</v>
      </c>
      <c r="I87" s="10">
        <f t="shared" si="31"/>
        <v>45500</v>
      </c>
      <c r="J87" s="143">
        <f t="shared" si="31"/>
        <v>0</v>
      </c>
      <c r="K87" s="144">
        <f t="shared" si="31"/>
        <v>0</v>
      </c>
      <c r="L87" s="144">
        <f t="shared" si="31"/>
        <v>0</v>
      </c>
      <c r="M87" s="144">
        <f t="shared" si="31"/>
        <v>0</v>
      </c>
      <c r="N87" s="41">
        <f t="shared" si="31"/>
        <v>0</v>
      </c>
      <c r="O87" s="41">
        <f t="shared" si="31"/>
        <v>0</v>
      </c>
      <c r="P87" s="41">
        <f t="shared" si="31"/>
        <v>0</v>
      </c>
      <c r="Q87" s="10">
        <f t="shared" si="31"/>
        <v>0</v>
      </c>
    </row>
    <row r="88" spans="1:9" ht="12.75">
      <c r="A88" s="2"/>
      <c r="B88" s="3"/>
      <c r="C88" s="3"/>
      <c r="D88" s="3"/>
      <c r="E88" s="3"/>
      <c r="F88" s="3"/>
      <c r="G88" s="3"/>
      <c r="H88" s="3"/>
      <c r="I88" s="3"/>
    </row>
    <row r="89" spans="1:9" ht="12.75">
      <c r="A89" s="2"/>
      <c r="B89" s="3"/>
      <c r="C89" s="3"/>
      <c r="D89" s="3"/>
      <c r="E89" s="3"/>
      <c r="F89" s="3"/>
      <c r="G89" s="3"/>
      <c r="H89" s="3"/>
      <c r="I89" s="3"/>
    </row>
    <row r="90" spans="1:9" ht="12.75">
      <c r="A90" s="2"/>
      <c r="B90" s="3"/>
      <c r="C90" s="3"/>
      <c r="D90" s="3"/>
      <c r="E90" s="3"/>
      <c r="F90" s="3"/>
      <c r="G90" s="3"/>
      <c r="H90" s="3"/>
      <c r="I90" s="3"/>
    </row>
    <row r="91" spans="1:9" ht="12.75">
      <c r="A91" s="2"/>
      <c r="B91" s="3"/>
      <c r="C91" s="3"/>
      <c r="D91" s="3"/>
      <c r="E91" s="3"/>
      <c r="F91" s="3"/>
      <c r="G91" s="3"/>
      <c r="H91" s="3"/>
      <c r="I91" s="3"/>
    </row>
    <row r="92" spans="1:9" ht="12.75">
      <c r="A92" s="2"/>
      <c r="B92" s="3"/>
      <c r="C92" s="3"/>
      <c r="D92" s="3"/>
      <c r="E92" s="3"/>
      <c r="F92" s="3"/>
      <c r="G92" s="3"/>
      <c r="H92" s="3"/>
      <c r="I92" s="3"/>
    </row>
    <row r="93" spans="1:9" ht="13.5" thickBot="1">
      <c r="A93" s="4" t="s">
        <v>27</v>
      </c>
      <c r="B93" s="1"/>
      <c r="C93" s="1"/>
      <c r="D93" s="1"/>
      <c r="E93" s="1"/>
      <c r="F93" s="1"/>
      <c r="G93" s="1"/>
      <c r="H93" s="1"/>
      <c r="I93" s="1"/>
    </row>
    <row r="94" spans="1:17" ht="12.75">
      <c r="A94" s="80"/>
      <c r="B94" s="131"/>
      <c r="C94" s="132"/>
      <c r="D94" s="133"/>
      <c r="E94" s="134"/>
      <c r="F94" s="172" t="s">
        <v>133</v>
      </c>
      <c r="G94" s="172"/>
      <c r="H94" s="172"/>
      <c r="I94" s="172"/>
      <c r="J94" s="172" t="s">
        <v>134</v>
      </c>
      <c r="K94" s="172"/>
      <c r="L94" s="172"/>
      <c r="M94" s="172"/>
      <c r="N94" s="106"/>
      <c r="O94" s="106"/>
      <c r="P94" s="106"/>
      <c r="Q94" s="106"/>
    </row>
    <row r="95" spans="1:17" ht="78.75">
      <c r="A95" s="81" t="s">
        <v>12</v>
      </c>
      <c r="B95" s="135" t="s">
        <v>112</v>
      </c>
      <c r="C95" s="135" t="s">
        <v>113</v>
      </c>
      <c r="D95" s="136" t="s">
        <v>114</v>
      </c>
      <c r="E95" s="137" t="s">
        <v>115</v>
      </c>
      <c r="F95" s="130" t="s">
        <v>116</v>
      </c>
      <c r="G95" s="109" t="s">
        <v>117</v>
      </c>
      <c r="H95" s="84" t="s">
        <v>118</v>
      </c>
      <c r="I95" s="113" t="s">
        <v>119</v>
      </c>
      <c r="J95" s="145" t="s">
        <v>120</v>
      </c>
      <c r="K95" s="135" t="s">
        <v>121</v>
      </c>
      <c r="L95" s="136" t="s">
        <v>122</v>
      </c>
      <c r="M95" s="137" t="s">
        <v>123</v>
      </c>
      <c r="N95" s="130" t="s">
        <v>124</v>
      </c>
      <c r="O95" s="109" t="s">
        <v>125</v>
      </c>
      <c r="P95" s="84" t="s">
        <v>126</v>
      </c>
      <c r="Q95" s="113" t="s">
        <v>127</v>
      </c>
    </row>
    <row r="96" spans="1:17" ht="12.75">
      <c r="A96" s="15">
        <v>0</v>
      </c>
      <c r="B96" s="138"/>
      <c r="C96" s="11"/>
      <c r="D96" s="11"/>
      <c r="E96" s="25"/>
      <c r="F96" s="24"/>
      <c r="G96" s="24"/>
      <c r="H96" s="24"/>
      <c r="I96" s="6"/>
      <c r="J96" s="138"/>
      <c r="K96" s="11"/>
      <c r="L96" s="11"/>
      <c r="M96" s="25"/>
      <c r="N96" s="24"/>
      <c r="O96" s="24"/>
      <c r="P96" s="24"/>
      <c r="Q96" s="6"/>
    </row>
    <row r="97" spans="1:17" ht="12.75">
      <c r="A97" s="28" t="s">
        <v>5</v>
      </c>
      <c r="B97" s="139"/>
      <c r="C97" s="12"/>
      <c r="D97" s="12">
        <f>C97-B97</f>
        <v>0</v>
      </c>
      <c r="E97" s="140">
        <f>B97+D97</f>
        <v>0</v>
      </c>
      <c r="F97" s="104">
        <v>4640</v>
      </c>
      <c r="G97" s="104">
        <v>4640</v>
      </c>
      <c r="H97" s="104">
        <v>0</v>
      </c>
      <c r="I97" s="7">
        <f>F97+H97</f>
        <v>4640</v>
      </c>
      <c r="J97" s="139"/>
      <c r="K97" s="12"/>
      <c r="L97" s="12">
        <f>K97-J97</f>
        <v>0</v>
      </c>
      <c r="M97" s="140">
        <f>J97+L97</f>
        <v>0</v>
      </c>
      <c r="N97" s="104"/>
      <c r="O97" s="104"/>
      <c r="P97" s="104">
        <v>0</v>
      </c>
      <c r="Q97" s="7">
        <f>N97+P97</f>
        <v>0</v>
      </c>
    </row>
    <row r="98" spans="1:17" ht="12.75">
      <c r="A98" s="28" t="s">
        <v>6</v>
      </c>
      <c r="B98" s="139"/>
      <c r="C98" s="12"/>
      <c r="D98" s="12">
        <f>C98-B98</f>
        <v>0</v>
      </c>
      <c r="E98" s="140">
        <f>B98+D98</f>
        <v>0</v>
      </c>
      <c r="F98" s="104">
        <v>4640</v>
      </c>
      <c r="G98" s="104">
        <v>4640</v>
      </c>
      <c r="H98" s="104">
        <v>0</v>
      </c>
      <c r="I98" s="7">
        <f>F98+H98</f>
        <v>4640</v>
      </c>
      <c r="J98" s="139"/>
      <c r="K98" s="12"/>
      <c r="L98" s="12">
        <f>K98-J98</f>
        <v>0</v>
      </c>
      <c r="M98" s="140">
        <f>J98+L98</f>
        <v>0</v>
      </c>
      <c r="N98" s="104"/>
      <c r="O98" s="104"/>
      <c r="P98" s="104">
        <f>O98-N98</f>
        <v>0</v>
      </c>
      <c r="Q98" s="7">
        <f>N98+P98</f>
        <v>0</v>
      </c>
    </row>
    <row r="99" spans="1:17" ht="12.75">
      <c r="A99" s="28" t="s">
        <v>7</v>
      </c>
      <c r="B99" s="139"/>
      <c r="C99" s="12"/>
      <c r="D99" s="12">
        <f>C99-B99</f>
        <v>0</v>
      </c>
      <c r="E99" s="140">
        <f>B99+D99</f>
        <v>0</v>
      </c>
      <c r="F99" s="45">
        <v>4640</v>
      </c>
      <c r="G99" s="45">
        <v>4640</v>
      </c>
      <c r="H99" s="45"/>
      <c r="I99" s="7">
        <f>F99+H99</f>
        <v>4640</v>
      </c>
      <c r="J99" s="139"/>
      <c r="K99" s="12"/>
      <c r="L99" s="12">
        <f>K99-J99</f>
        <v>0</v>
      </c>
      <c r="M99" s="140">
        <f>J99+L99</f>
        <v>0</v>
      </c>
      <c r="N99" s="45"/>
      <c r="O99" s="45"/>
      <c r="P99" s="45"/>
      <c r="Q99" s="7">
        <f>N99+P99</f>
        <v>0</v>
      </c>
    </row>
    <row r="100" spans="1:17" ht="12.75">
      <c r="A100" s="82" t="s">
        <v>15</v>
      </c>
      <c r="B100" s="141">
        <f aca="true" t="shared" si="32" ref="B100:Q100">SUM(B97:B99)</f>
        <v>0</v>
      </c>
      <c r="C100" s="13">
        <f t="shared" si="32"/>
        <v>0</v>
      </c>
      <c r="D100" s="13">
        <f t="shared" si="32"/>
        <v>0</v>
      </c>
      <c r="E100" s="13">
        <f t="shared" si="32"/>
        <v>0</v>
      </c>
      <c r="F100" s="8">
        <f t="shared" si="32"/>
        <v>13920</v>
      </c>
      <c r="G100" s="8">
        <f t="shared" si="32"/>
        <v>13920</v>
      </c>
      <c r="H100" s="8">
        <f t="shared" si="32"/>
        <v>0</v>
      </c>
      <c r="I100" s="8">
        <f t="shared" si="32"/>
        <v>13920</v>
      </c>
      <c r="J100" s="141">
        <f t="shared" si="32"/>
        <v>0</v>
      </c>
      <c r="K100" s="13">
        <f t="shared" si="32"/>
        <v>0</v>
      </c>
      <c r="L100" s="13">
        <f t="shared" si="32"/>
        <v>0</v>
      </c>
      <c r="M100" s="13">
        <f t="shared" si="32"/>
        <v>0</v>
      </c>
      <c r="N100" s="8">
        <f t="shared" si="32"/>
        <v>0</v>
      </c>
      <c r="O100" s="8">
        <f t="shared" si="32"/>
        <v>0</v>
      </c>
      <c r="P100" s="8">
        <f t="shared" si="32"/>
        <v>0</v>
      </c>
      <c r="Q100" s="8">
        <f t="shared" si="32"/>
        <v>0</v>
      </c>
    </row>
    <row r="101" spans="1:17" ht="12.75">
      <c r="A101" s="28" t="s">
        <v>8</v>
      </c>
      <c r="B101" s="139"/>
      <c r="C101" s="12"/>
      <c r="D101" s="12">
        <f>C101-B101</f>
        <v>0</v>
      </c>
      <c r="E101" s="140">
        <f>B101+D101</f>
        <v>0</v>
      </c>
      <c r="F101" s="104">
        <v>4640</v>
      </c>
      <c r="G101" s="104">
        <v>4640</v>
      </c>
      <c r="H101" s="104">
        <v>0</v>
      </c>
      <c r="I101" s="7">
        <f>F101+H101</f>
        <v>4640</v>
      </c>
      <c r="J101" s="139"/>
      <c r="K101" s="12"/>
      <c r="L101" s="12">
        <f>K101-J101</f>
        <v>0</v>
      </c>
      <c r="M101" s="140">
        <f>J101+L101</f>
        <v>0</v>
      </c>
      <c r="N101" s="104">
        <v>0</v>
      </c>
      <c r="O101" s="104">
        <v>0</v>
      </c>
      <c r="P101" s="104">
        <f>O101-N101</f>
        <v>0</v>
      </c>
      <c r="Q101" s="7">
        <f>N101+P101</f>
        <v>0</v>
      </c>
    </row>
    <row r="102" spans="1:17" ht="12.75">
      <c r="A102" s="28" t="s">
        <v>9</v>
      </c>
      <c r="B102" s="139"/>
      <c r="C102" s="12"/>
      <c r="D102" s="12">
        <v>0</v>
      </c>
      <c r="E102" s="140">
        <f>B102+D102</f>
        <v>0</v>
      </c>
      <c r="F102" s="104">
        <v>4640</v>
      </c>
      <c r="G102" s="104">
        <v>4640</v>
      </c>
      <c r="H102" s="104">
        <v>0</v>
      </c>
      <c r="I102" s="7">
        <f>F102+H102</f>
        <v>4640</v>
      </c>
      <c r="J102" s="139"/>
      <c r="K102" s="12"/>
      <c r="L102" s="12">
        <v>0</v>
      </c>
      <c r="M102" s="140">
        <f>J102+L102</f>
        <v>0</v>
      </c>
      <c r="N102" s="104"/>
      <c r="O102" s="104"/>
      <c r="P102" s="104">
        <f>O102-N102</f>
        <v>0</v>
      </c>
      <c r="Q102" s="7">
        <f>N102+P102</f>
        <v>0</v>
      </c>
    </row>
    <row r="103" spans="1:17" ht="12.75">
      <c r="A103" s="28" t="s">
        <v>10</v>
      </c>
      <c r="B103" s="139"/>
      <c r="C103" s="12"/>
      <c r="D103" s="12"/>
      <c r="E103" s="140">
        <f>B103+D103</f>
        <v>0</v>
      </c>
      <c r="F103" s="104">
        <v>4640</v>
      </c>
      <c r="G103" s="104">
        <v>4640</v>
      </c>
      <c r="H103" s="104">
        <v>0</v>
      </c>
      <c r="I103" s="7">
        <f>F103+H103</f>
        <v>4640</v>
      </c>
      <c r="J103" s="139"/>
      <c r="K103" s="12"/>
      <c r="L103" s="12"/>
      <c r="M103" s="140">
        <f>J103+L103</f>
        <v>0</v>
      </c>
      <c r="N103" s="104"/>
      <c r="O103" s="104"/>
      <c r="P103" s="104">
        <v>0</v>
      </c>
      <c r="Q103" s="7">
        <f>N103+P103</f>
        <v>0</v>
      </c>
    </row>
    <row r="104" spans="1:17" ht="12.75">
      <c r="A104" s="82" t="s">
        <v>17</v>
      </c>
      <c r="B104" s="141">
        <f aca="true" t="shared" si="33" ref="B104:Q104">SUM(B101:B103)</f>
        <v>0</v>
      </c>
      <c r="C104" s="13">
        <f t="shared" si="33"/>
        <v>0</v>
      </c>
      <c r="D104" s="13">
        <f t="shared" si="33"/>
        <v>0</v>
      </c>
      <c r="E104" s="13">
        <f t="shared" si="33"/>
        <v>0</v>
      </c>
      <c r="F104" s="8">
        <f t="shared" si="33"/>
        <v>13920</v>
      </c>
      <c r="G104" s="8">
        <f t="shared" si="33"/>
        <v>13920</v>
      </c>
      <c r="H104" s="8">
        <f t="shared" si="33"/>
        <v>0</v>
      </c>
      <c r="I104" s="8">
        <f t="shared" si="33"/>
        <v>13920</v>
      </c>
      <c r="J104" s="141">
        <f t="shared" si="33"/>
        <v>0</v>
      </c>
      <c r="K104" s="13">
        <f t="shared" si="33"/>
        <v>0</v>
      </c>
      <c r="L104" s="13">
        <f t="shared" si="33"/>
        <v>0</v>
      </c>
      <c r="M104" s="13">
        <f t="shared" si="33"/>
        <v>0</v>
      </c>
      <c r="N104" s="8">
        <f t="shared" si="33"/>
        <v>0</v>
      </c>
      <c r="O104" s="8">
        <f t="shared" si="33"/>
        <v>0</v>
      </c>
      <c r="P104" s="8">
        <f t="shared" si="33"/>
        <v>0</v>
      </c>
      <c r="Q104" s="8">
        <f t="shared" si="33"/>
        <v>0</v>
      </c>
    </row>
    <row r="105" spans="1:17" ht="12.75">
      <c r="A105" s="83" t="s">
        <v>16</v>
      </c>
      <c r="B105" s="142">
        <f aca="true" t="shared" si="34" ref="B105:Q105">B100+B104</f>
        <v>0</v>
      </c>
      <c r="C105" s="142">
        <f t="shared" si="34"/>
        <v>0</v>
      </c>
      <c r="D105" s="14">
        <f t="shared" si="34"/>
        <v>0</v>
      </c>
      <c r="E105" s="14">
        <f t="shared" si="34"/>
        <v>0</v>
      </c>
      <c r="F105" s="9">
        <f t="shared" si="34"/>
        <v>27840</v>
      </c>
      <c r="G105" s="9">
        <f t="shared" si="34"/>
        <v>27840</v>
      </c>
      <c r="H105" s="9">
        <f t="shared" si="34"/>
        <v>0</v>
      </c>
      <c r="I105" s="9">
        <f t="shared" si="34"/>
        <v>27840</v>
      </c>
      <c r="J105" s="142">
        <f t="shared" si="34"/>
        <v>0</v>
      </c>
      <c r="K105" s="142">
        <f t="shared" si="34"/>
        <v>0</v>
      </c>
      <c r="L105" s="14">
        <f t="shared" si="34"/>
        <v>0</v>
      </c>
      <c r="M105" s="14">
        <f t="shared" si="34"/>
        <v>0</v>
      </c>
      <c r="N105" s="9">
        <f t="shared" si="34"/>
        <v>0</v>
      </c>
      <c r="O105" s="9">
        <f t="shared" si="34"/>
        <v>0</v>
      </c>
      <c r="P105" s="9">
        <f t="shared" si="34"/>
        <v>0</v>
      </c>
      <c r="Q105" s="9">
        <f t="shared" si="34"/>
        <v>0</v>
      </c>
    </row>
    <row r="106" spans="1:17" ht="12.75">
      <c r="A106" s="28" t="s">
        <v>3</v>
      </c>
      <c r="B106" s="139"/>
      <c r="C106" s="12"/>
      <c r="D106" s="12">
        <f>C106-B106</f>
        <v>0</v>
      </c>
      <c r="E106" s="140">
        <f>B106+D106</f>
        <v>0</v>
      </c>
      <c r="F106" s="104">
        <v>4640</v>
      </c>
      <c r="G106" s="104"/>
      <c r="H106" s="104">
        <v>0</v>
      </c>
      <c r="I106" s="7">
        <f>F106+H106</f>
        <v>4640</v>
      </c>
      <c r="J106" s="139">
        <v>0</v>
      </c>
      <c r="K106" s="12"/>
      <c r="L106" s="12">
        <v>0</v>
      </c>
      <c r="M106" s="140">
        <f>J106+L106</f>
        <v>0</v>
      </c>
      <c r="N106" s="104"/>
      <c r="O106" s="104"/>
      <c r="P106" s="104">
        <v>0</v>
      </c>
      <c r="Q106" s="7">
        <f>N106+P106</f>
        <v>0</v>
      </c>
    </row>
    <row r="107" spans="1:17" ht="12.75">
      <c r="A107" s="28" t="s">
        <v>4</v>
      </c>
      <c r="B107" s="139"/>
      <c r="C107" s="12"/>
      <c r="D107" s="12">
        <f>C107-B107</f>
        <v>0</v>
      </c>
      <c r="E107" s="140">
        <f>B107+D107</f>
        <v>0</v>
      </c>
      <c r="F107" s="104"/>
      <c r="G107" s="104"/>
      <c r="H107" s="104">
        <v>0</v>
      </c>
      <c r="I107" s="7">
        <f>F107+H107</f>
        <v>0</v>
      </c>
      <c r="J107" s="139"/>
      <c r="K107" s="12"/>
      <c r="L107" s="12">
        <v>0</v>
      </c>
      <c r="M107" s="140">
        <f>J107+L107</f>
        <v>0</v>
      </c>
      <c r="N107" s="104"/>
      <c r="O107" s="104"/>
      <c r="P107" s="104">
        <v>0</v>
      </c>
      <c r="Q107" s="7">
        <f>N107+P107</f>
        <v>0</v>
      </c>
    </row>
    <row r="108" spans="1:17" ht="12.75">
      <c r="A108" s="28" t="s">
        <v>11</v>
      </c>
      <c r="B108" s="139"/>
      <c r="C108" s="12"/>
      <c r="D108" s="12">
        <f>C108-B108</f>
        <v>0</v>
      </c>
      <c r="E108" s="140">
        <f>B108+D108</f>
        <v>0</v>
      </c>
      <c r="F108" s="104"/>
      <c r="G108" s="104"/>
      <c r="H108" s="104">
        <v>0</v>
      </c>
      <c r="I108" s="7">
        <f>F108+H108</f>
        <v>0</v>
      </c>
      <c r="J108" s="139"/>
      <c r="K108" s="12"/>
      <c r="L108" s="12">
        <f>K108-J108</f>
        <v>0</v>
      </c>
      <c r="M108" s="140">
        <f>J108+L108</f>
        <v>0</v>
      </c>
      <c r="N108" s="104"/>
      <c r="O108" s="104"/>
      <c r="P108" s="104">
        <v>0</v>
      </c>
      <c r="Q108" s="7">
        <f>N108+P108</f>
        <v>0</v>
      </c>
    </row>
    <row r="109" spans="1:17" ht="12.75">
      <c r="A109" s="82" t="s">
        <v>20</v>
      </c>
      <c r="B109" s="141">
        <f aca="true" t="shared" si="35" ref="B109:Q109">SUM(B106:B108)</f>
        <v>0</v>
      </c>
      <c r="C109" s="141">
        <f t="shared" si="35"/>
        <v>0</v>
      </c>
      <c r="D109" s="141">
        <f t="shared" si="35"/>
        <v>0</v>
      </c>
      <c r="E109" s="141">
        <f t="shared" si="35"/>
        <v>0</v>
      </c>
      <c r="F109" s="46">
        <f t="shared" si="35"/>
        <v>4640</v>
      </c>
      <c r="G109" s="46">
        <f t="shared" si="35"/>
        <v>0</v>
      </c>
      <c r="H109" s="46">
        <f t="shared" si="35"/>
        <v>0</v>
      </c>
      <c r="I109" s="8">
        <f t="shared" si="35"/>
        <v>4640</v>
      </c>
      <c r="J109" s="141">
        <f t="shared" si="35"/>
        <v>0</v>
      </c>
      <c r="K109" s="141">
        <f t="shared" si="35"/>
        <v>0</v>
      </c>
      <c r="L109" s="141">
        <f t="shared" si="35"/>
        <v>0</v>
      </c>
      <c r="M109" s="141">
        <f t="shared" si="35"/>
        <v>0</v>
      </c>
      <c r="N109" s="46">
        <f t="shared" si="35"/>
        <v>0</v>
      </c>
      <c r="O109" s="46">
        <f t="shared" si="35"/>
        <v>0</v>
      </c>
      <c r="P109" s="46">
        <f t="shared" si="35"/>
        <v>0</v>
      </c>
      <c r="Q109" s="8">
        <f t="shared" si="35"/>
        <v>0</v>
      </c>
    </row>
    <row r="110" spans="1:17" ht="12.75">
      <c r="A110" s="83" t="s">
        <v>18</v>
      </c>
      <c r="B110" s="142">
        <f aca="true" t="shared" si="36" ref="B110:Q110">B105+B109</f>
        <v>0</v>
      </c>
      <c r="C110" s="14">
        <f t="shared" si="36"/>
        <v>0</v>
      </c>
      <c r="D110" s="14">
        <f t="shared" si="36"/>
        <v>0</v>
      </c>
      <c r="E110" s="14">
        <f t="shared" si="36"/>
        <v>0</v>
      </c>
      <c r="F110" s="9">
        <f t="shared" si="36"/>
        <v>32480</v>
      </c>
      <c r="G110" s="9">
        <f t="shared" si="36"/>
        <v>27840</v>
      </c>
      <c r="H110" s="9">
        <f t="shared" si="36"/>
        <v>0</v>
      </c>
      <c r="I110" s="9">
        <f t="shared" si="36"/>
        <v>32480</v>
      </c>
      <c r="J110" s="142">
        <f t="shared" si="36"/>
        <v>0</v>
      </c>
      <c r="K110" s="14">
        <f t="shared" si="36"/>
        <v>0</v>
      </c>
      <c r="L110" s="14">
        <f t="shared" si="36"/>
        <v>0</v>
      </c>
      <c r="M110" s="14">
        <f t="shared" si="36"/>
        <v>0</v>
      </c>
      <c r="N110" s="9">
        <f t="shared" si="36"/>
        <v>0</v>
      </c>
      <c r="O110" s="9">
        <f t="shared" si="36"/>
        <v>0</v>
      </c>
      <c r="P110" s="9">
        <f t="shared" si="36"/>
        <v>0</v>
      </c>
      <c r="Q110" s="9">
        <f t="shared" si="36"/>
        <v>0</v>
      </c>
    </row>
    <row r="111" spans="1:17" ht="12.75">
      <c r="A111" s="28" t="s">
        <v>0</v>
      </c>
      <c r="B111" s="139"/>
      <c r="C111" s="12"/>
      <c r="D111" s="12">
        <f>C111-B111</f>
        <v>0</v>
      </c>
      <c r="E111" s="140">
        <f>B111+D111</f>
        <v>0</v>
      </c>
      <c r="F111" s="104"/>
      <c r="G111" s="104"/>
      <c r="H111" s="104"/>
      <c r="I111" s="7">
        <f>F111+H111</f>
        <v>0</v>
      </c>
      <c r="J111" s="139">
        <v>0</v>
      </c>
      <c r="K111" s="12"/>
      <c r="L111" s="12">
        <f>K111-J111</f>
        <v>0</v>
      </c>
      <c r="M111" s="140">
        <f>J111+L111</f>
        <v>0</v>
      </c>
      <c r="N111" s="104"/>
      <c r="O111" s="104"/>
      <c r="P111" s="104">
        <v>0</v>
      </c>
      <c r="Q111" s="7">
        <f>N111+P111</f>
        <v>0</v>
      </c>
    </row>
    <row r="112" spans="1:17" ht="12.75">
      <c r="A112" s="28" t="s">
        <v>1</v>
      </c>
      <c r="B112" s="139"/>
      <c r="C112" s="12"/>
      <c r="D112" s="12">
        <f>C112-B112</f>
        <v>0</v>
      </c>
      <c r="E112" s="140">
        <f>B112+D112</f>
        <v>0</v>
      </c>
      <c r="F112" s="104"/>
      <c r="G112" s="104"/>
      <c r="H112" s="104"/>
      <c r="I112" s="7">
        <f>F112+H112</f>
        <v>0</v>
      </c>
      <c r="J112" s="139"/>
      <c r="K112" s="12"/>
      <c r="L112" s="12">
        <f>K112-J112</f>
        <v>0</v>
      </c>
      <c r="M112" s="140">
        <f>J112+L112</f>
        <v>0</v>
      </c>
      <c r="N112" s="104"/>
      <c r="O112" s="104"/>
      <c r="P112" s="104"/>
      <c r="Q112" s="7">
        <f>N112+P112</f>
        <v>0</v>
      </c>
    </row>
    <row r="113" spans="1:17" ht="12.75">
      <c r="A113" s="28" t="s">
        <v>2</v>
      </c>
      <c r="B113" s="139"/>
      <c r="C113" s="12"/>
      <c r="D113" s="12">
        <f>C113-B113</f>
        <v>0</v>
      </c>
      <c r="E113" s="140">
        <f>B113+D113</f>
        <v>0</v>
      </c>
      <c r="F113" s="104"/>
      <c r="G113" s="104"/>
      <c r="H113" s="104"/>
      <c r="I113" s="7">
        <f>F113+H113</f>
        <v>0</v>
      </c>
      <c r="J113" s="139"/>
      <c r="K113" s="12"/>
      <c r="L113" s="12">
        <f>K113-J113</f>
        <v>0</v>
      </c>
      <c r="M113" s="140">
        <f>J113+L113</f>
        <v>0</v>
      </c>
      <c r="N113" s="104"/>
      <c r="O113" s="104"/>
      <c r="P113" s="104"/>
      <c r="Q113" s="7">
        <f>N113+P113</f>
        <v>0</v>
      </c>
    </row>
    <row r="114" spans="1:17" ht="12.75">
      <c r="A114" s="82" t="s">
        <v>21</v>
      </c>
      <c r="B114" s="141">
        <f aca="true" t="shared" si="37" ref="B114:Q114">SUM(B111:B113)</f>
        <v>0</v>
      </c>
      <c r="C114" s="13">
        <f t="shared" si="37"/>
        <v>0</v>
      </c>
      <c r="D114" s="13">
        <f t="shared" si="37"/>
        <v>0</v>
      </c>
      <c r="E114" s="13">
        <f t="shared" si="37"/>
        <v>0</v>
      </c>
      <c r="F114" s="8">
        <f t="shared" si="37"/>
        <v>0</v>
      </c>
      <c r="G114" s="8">
        <f t="shared" si="37"/>
        <v>0</v>
      </c>
      <c r="H114" s="8">
        <f t="shared" si="37"/>
        <v>0</v>
      </c>
      <c r="I114" s="8">
        <f t="shared" si="37"/>
        <v>0</v>
      </c>
      <c r="J114" s="141">
        <f t="shared" si="37"/>
        <v>0</v>
      </c>
      <c r="K114" s="13">
        <f t="shared" si="37"/>
        <v>0</v>
      </c>
      <c r="L114" s="13">
        <f t="shared" si="37"/>
        <v>0</v>
      </c>
      <c r="M114" s="13">
        <f t="shared" si="37"/>
        <v>0</v>
      </c>
      <c r="N114" s="8">
        <f t="shared" si="37"/>
        <v>0</v>
      </c>
      <c r="O114" s="8">
        <f t="shared" si="37"/>
        <v>0</v>
      </c>
      <c r="P114" s="8">
        <f t="shared" si="37"/>
        <v>0</v>
      </c>
      <c r="Q114" s="8">
        <f t="shared" si="37"/>
        <v>0</v>
      </c>
    </row>
    <row r="115" spans="1:17" ht="12.75">
      <c r="A115" s="83" t="s">
        <v>19</v>
      </c>
      <c r="B115" s="142">
        <f aca="true" t="shared" si="38" ref="B115:Q115">B109+B114</f>
        <v>0</v>
      </c>
      <c r="C115" s="14">
        <f t="shared" si="38"/>
        <v>0</v>
      </c>
      <c r="D115" s="14">
        <f t="shared" si="38"/>
        <v>0</v>
      </c>
      <c r="E115" s="14">
        <f t="shared" si="38"/>
        <v>0</v>
      </c>
      <c r="F115" s="9">
        <f t="shared" si="38"/>
        <v>4640</v>
      </c>
      <c r="G115" s="9">
        <f t="shared" si="38"/>
        <v>0</v>
      </c>
      <c r="H115" s="9">
        <f t="shared" si="38"/>
        <v>0</v>
      </c>
      <c r="I115" s="9">
        <f t="shared" si="38"/>
        <v>4640</v>
      </c>
      <c r="J115" s="142">
        <f t="shared" si="38"/>
        <v>0</v>
      </c>
      <c r="K115" s="14">
        <f t="shared" si="38"/>
        <v>0</v>
      </c>
      <c r="L115" s="14">
        <f t="shared" si="38"/>
        <v>0</v>
      </c>
      <c r="M115" s="14">
        <f t="shared" si="38"/>
        <v>0</v>
      </c>
      <c r="N115" s="9">
        <f t="shared" si="38"/>
        <v>0</v>
      </c>
      <c r="O115" s="9">
        <f t="shared" si="38"/>
        <v>0</v>
      </c>
      <c r="P115" s="9">
        <f t="shared" si="38"/>
        <v>0</v>
      </c>
      <c r="Q115" s="9">
        <f t="shared" si="38"/>
        <v>0</v>
      </c>
    </row>
    <row r="116" spans="1:17" ht="13.5" thickBot="1">
      <c r="A116" s="28" t="s">
        <v>22</v>
      </c>
      <c r="B116" s="143">
        <f aca="true" t="shared" si="39" ref="B116:Q116">B105+B115</f>
        <v>0</v>
      </c>
      <c r="C116" s="144">
        <f t="shared" si="39"/>
        <v>0</v>
      </c>
      <c r="D116" s="144">
        <f t="shared" si="39"/>
        <v>0</v>
      </c>
      <c r="E116" s="144">
        <f t="shared" si="39"/>
        <v>0</v>
      </c>
      <c r="F116" s="41">
        <f t="shared" si="39"/>
        <v>32480</v>
      </c>
      <c r="G116" s="41">
        <f t="shared" si="39"/>
        <v>27840</v>
      </c>
      <c r="H116" s="41">
        <f t="shared" si="39"/>
        <v>0</v>
      </c>
      <c r="I116" s="10">
        <f t="shared" si="39"/>
        <v>32480</v>
      </c>
      <c r="J116" s="143">
        <f t="shared" si="39"/>
        <v>0</v>
      </c>
      <c r="K116" s="144">
        <f t="shared" si="39"/>
        <v>0</v>
      </c>
      <c r="L116" s="144">
        <f t="shared" si="39"/>
        <v>0</v>
      </c>
      <c r="M116" s="144">
        <f t="shared" si="39"/>
        <v>0</v>
      </c>
      <c r="N116" s="41">
        <f t="shared" si="39"/>
        <v>0</v>
      </c>
      <c r="O116" s="41">
        <f t="shared" si="39"/>
        <v>0</v>
      </c>
      <c r="P116" s="41">
        <f t="shared" si="39"/>
        <v>0</v>
      </c>
      <c r="Q116" s="10">
        <f t="shared" si="39"/>
        <v>0</v>
      </c>
    </row>
    <row r="117" spans="2:9" ht="12.75">
      <c r="B117" s="16"/>
      <c r="C117" s="16"/>
      <c r="D117" s="16"/>
      <c r="E117" s="16"/>
      <c r="F117" s="16"/>
      <c r="G117" s="16"/>
      <c r="H117" s="16"/>
      <c r="I117" s="16"/>
    </row>
    <row r="118" spans="2:9" ht="12.75">
      <c r="B118" s="16"/>
      <c r="C118" s="16"/>
      <c r="D118" s="16"/>
      <c r="E118" s="16"/>
      <c r="F118" s="16"/>
      <c r="G118" s="16"/>
      <c r="H118" s="16"/>
      <c r="I118" s="16"/>
    </row>
    <row r="119" spans="2:9" ht="12.75">
      <c r="B119" s="16"/>
      <c r="C119" s="16"/>
      <c r="D119" s="16"/>
      <c r="E119" s="16"/>
      <c r="F119" s="16"/>
      <c r="G119" s="16"/>
      <c r="H119" s="16"/>
      <c r="I119" s="16"/>
    </row>
    <row r="120" spans="2:9" ht="12.75">
      <c r="B120" s="16"/>
      <c r="C120" s="16"/>
      <c r="D120" s="16"/>
      <c r="E120" s="16"/>
      <c r="F120" s="16"/>
      <c r="G120" s="16"/>
      <c r="H120" s="16"/>
      <c r="I120" s="16"/>
    </row>
    <row r="121" spans="2:9" ht="12.75">
      <c r="B121" s="16"/>
      <c r="C121" s="16"/>
      <c r="D121" s="16"/>
      <c r="E121" s="16"/>
      <c r="F121" s="16"/>
      <c r="G121" s="16"/>
      <c r="H121" s="16"/>
      <c r="I121" s="16"/>
    </row>
    <row r="122" spans="2:9" ht="12.75">
      <c r="B122" s="16"/>
      <c r="C122" s="16"/>
      <c r="D122" s="16"/>
      <c r="E122" s="16"/>
      <c r="F122" s="16"/>
      <c r="G122" s="16"/>
      <c r="H122" s="16"/>
      <c r="I122" s="16"/>
    </row>
    <row r="123" spans="1:9" ht="13.5" thickBot="1">
      <c r="A123" s="4" t="s">
        <v>26</v>
      </c>
      <c r="B123" s="1"/>
      <c r="C123" s="1"/>
      <c r="D123" s="1"/>
      <c r="E123" s="1"/>
      <c r="F123" s="1"/>
      <c r="G123" s="1"/>
      <c r="H123" s="1"/>
      <c r="I123" s="1"/>
    </row>
    <row r="124" spans="1:17" ht="12.75">
      <c r="A124" s="80"/>
      <c r="B124" s="131"/>
      <c r="C124" s="132"/>
      <c r="D124" s="133"/>
      <c r="E124" s="134"/>
      <c r="F124" s="172" t="s">
        <v>133</v>
      </c>
      <c r="G124" s="172"/>
      <c r="H124" s="172"/>
      <c r="I124" s="172"/>
      <c r="J124" s="172" t="s">
        <v>134</v>
      </c>
      <c r="K124" s="172"/>
      <c r="L124" s="172"/>
      <c r="M124" s="172"/>
      <c r="N124" s="106"/>
      <c r="O124" s="106"/>
      <c r="P124" s="106"/>
      <c r="Q124" s="106"/>
    </row>
    <row r="125" spans="1:17" ht="78.75">
      <c r="A125" s="81" t="s">
        <v>12</v>
      </c>
      <c r="B125" s="135" t="s">
        <v>112</v>
      </c>
      <c r="C125" s="135" t="s">
        <v>113</v>
      </c>
      <c r="D125" s="136" t="s">
        <v>114</v>
      </c>
      <c r="E125" s="137" t="s">
        <v>115</v>
      </c>
      <c r="F125" s="130" t="s">
        <v>116</v>
      </c>
      <c r="G125" s="109" t="s">
        <v>117</v>
      </c>
      <c r="H125" s="84" t="s">
        <v>118</v>
      </c>
      <c r="I125" s="113" t="s">
        <v>119</v>
      </c>
      <c r="J125" s="145" t="s">
        <v>120</v>
      </c>
      <c r="K125" s="135" t="s">
        <v>121</v>
      </c>
      <c r="L125" s="136" t="s">
        <v>122</v>
      </c>
      <c r="M125" s="137" t="s">
        <v>123</v>
      </c>
      <c r="N125" s="130" t="s">
        <v>124</v>
      </c>
      <c r="O125" s="109" t="s">
        <v>125</v>
      </c>
      <c r="P125" s="84" t="s">
        <v>126</v>
      </c>
      <c r="Q125" s="113" t="s">
        <v>127</v>
      </c>
    </row>
    <row r="126" spans="1:17" ht="12.75">
      <c r="A126" s="15">
        <v>0</v>
      </c>
      <c r="B126" s="138"/>
      <c r="C126" s="11"/>
      <c r="D126" s="11"/>
      <c r="E126" s="25"/>
      <c r="F126" s="24"/>
      <c r="G126" s="24"/>
      <c r="H126" s="24"/>
      <c r="I126" s="6"/>
      <c r="J126" s="138"/>
      <c r="K126" s="11"/>
      <c r="L126" s="11"/>
      <c r="M126" s="25"/>
      <c r="N126" s="24"/>
      <c r="O126" s="24"/>
      <c r="P126" s="24"/>
      <c r="Q126" s="6"/>
    </row>
    <row r="127" spans="1:17" ht="12.75">
      <c r="A127" s="28" t="s">
        <v>5</v>
      </c>
      <c r="B127" s="139"/>
      <c r="C127" s="12"/>
      <c r="D127" s="12">
        <f>C127-B127</f>
        <v>0</v>
      </c>
      <c r="E127" s="140">
        <f>B127+D127</f>
        <v>0</v>
      </c>
      <c r="F127" s="104">
        <v>2470</v>
      </c>
      <c r="G127" s="104">
        <v>2470</v>
      </c>
      <c r="H127" s="104">
        <v>0</v>
      </c>
      <c r="I127" s="7">
        <f>F127+H127</f>
        <v>2470</v>
      </c>
      <c r="J127" s="139"/>
      <c r="K127" s="12"/>
      <c r="L127" s="12">
        <f>K127-J127</f>
        <v>0</v>
      </c>
      <c r="M127" s="140">
        <f>J127+L127</f>
        <v>0</v>
      </c>
      <c r="N127" s="104"/>
      <c r="O127" s="104"/>
      <c r="P127" s="104">
        <v>0</v>
      </c>
      <c r="Q127" s="7">
        <f>N127+P127</f>
        <v>0</v>
      </c>
    </row>
    <row r="128" spans="1:17" ht="12.75">
      <c r="A128" s="28" t="s">
        <v>6</v>
      </c>
      <c r="B128" s="139"/>
      <c r="C128" s="12"/>
      <c r="D128" s="12">
        <f>C128-B128</f>
        <v>0</v>
      </c>
      <c r="E128" s="140">
        <f>B128+D128</f>
        <v>0</v>
      </c>
      <c r="F128" s="104">
        <v>2470</v>
      </c>
      <c r="G128" s="104">
        <v>2470</v>
      </c>
      <c r="H128" s="104">
        <v>0</v>
      </c>
      <c r="I128" s="7">
        <f>F128+H128</f>
        <v>2470</v>
      </c>
      <c r="J128" s="139"/>
      <c r="K128" s="12"/>
      <c r="L128" s="12">
        <f>K128-J128</f>
        <v>0</v>
      </c>
      <c r="M128" s="140">
        <f>J128+L128</f>
        <v>0</v>
      </c>
      <c r="N128" s="104"/>
      <c r="O128" s="104"/>
      <c r="P128" s="104">
        <f>O128-N128</f>
        <v>0</v>
      </c>
      <c r="Q128" s="7">
        <f>N128+P128</f>
        <v>0</v>
      </c>
    </row>
    <row r="129" spans="1:17" ht="12.75">
      <c r="A129" s="28" t="s">
        <v>7</v>
      </c>
      <c r="B129" s="139"/>
      <c r="C129" s="12"/>
      <c r="D129" s="12">
        <f>C129-B129</f>
        <v>0</v>
      </c>
      <c r="E129" s="140">
        <f>B129+D129</f>
        <v>0</v>
      </c>
      <c r="F129" s="45">
        <v>2470</v>
      </c>
      <c r="G129" s="45">
        <v>2470</v>
      </c>
      <c r="H129" s="45"/>
      <c r="I129" s="7">
        <f>F129+H129</f>
        <v>2470</v>
      </c>
      <c r="J129" s="139"/>
      <c r="K129" s="12"/>
      <c r="L129" s="12">
        <f>K129-J129</f>
        <v>0</v>
      </c>
      <c r="M129" s="140">
        <f>J129+L129</f>
        <v>0</v>
      </c>
      <c r="N129" s="45"/>
      <c r="O129" s="45"/>
      <c r="P129" s="45"/>
      <c r="Q129" s="7">
        <f>N129+P129</f>
        <v>0</v>
      </c>
    </row>
    <row r="130" spans="1:17" ht="12.75">
      <c r="A130" s="82" t="s">
        <v>15</v>
      </c>
      <c r="B130" s="141">
        <f aca="true" t="shared" si="40" ref="B130:Q130">SUM(B127:B129)</f>
        <v>0</v>
      </c>
      <c r="C130" s="13">
        <f t="shared" si="40"/>
        <v>0</v>
      </c>
      <c r="D130" s="13">
        <f t="shared" si="40"/>
        <v>0</v>
      </c>
      <c r="E130" s="13">
        <f t="shared" si="40"/>
        <v>0</v>
      </c>
      <c r="F130" s="8">
        <f t="shared" si="40"/>
        <v>7410</v>
      </c>
      <c r="G130" s="8">
        <f t="shared" si="40"/>
        <v>7410</v>
      </c>
      <c r="H130" s="8">
        <f t="shared" si="40"/>
        <v>0</v>
      </c>
      <c r="I130" s="8">
        <f t="shared" si="40"/>
        <v>7410</v>
      </c>
      <c r="J130" s="141">
        <f t="shared" si="40"/>
        <v>0</v>
      </c>
      <c r="K130" s="13">
        <f t="shared" si="40"/>
        <v>0</v>
      </c>
      <c r="L130" s="13">
        <f t="shared" si="40"/>
        <v>0</v>
      </c>
      <c r="M130" s="13">
        <f t="shared" si="40"/>
        <v>0</v>
      </c>
      <c r="N130" s="8">
        <f t="shared" si="40"/>
        <v>0</v>
      </c>
      <c r="O130" s="8">
        <f t="shared" si="40"/>
        <v>0</v>
      </c>
      <c r="P130" s="8">
        <f t="shared" si="40"/>
        <v>0</v>
      </c>
      <c r="Q130" s="8">
        <f t="shared" si="40"/>
        <v>0</v>
      </c>
    </row>
    <row r="131" spans="1:17" ht="12.75">
      <c r="A131" s="28" t="s">
        <v>8</v>
      </c>
      <c r="B131" s="139"/>
      <c r="C131" s="12"/>
      <c r="D131" s="12"/>
      <c r="E131" s="140">
        <f>B131+D131</f>
        <v>0</v>
      </c>
      <c r="F131" s="104">
        <v>2470</v>
      </c>
      <c r="G131" s="104">
        <v>2470</v>
      </c>
      <c r="H131" s="104">
        <v>0</v>
      </c>
      <c r="I131" s="7">
        <f>F131+H131</f>
        <v>2470</v>
      </c>
      <c r="J131" s="139"/>
      <c r="K131" s="12"/>
      <c r="L131" s="12">
        <f>K131-J131</f>
        <v>0</v>
      </c>
      <c r="M131" s="140">
        <f>J131+L131</f>
        <v>0</v>
      </c>
      <c r="N131" s="104">
        <v>0</v>
      </c>
      <c r="O131" s="104">
        <v>0</v>
      </c>
      <c r="P131" s="104">
        <f>O131-N131</f>
        <v>0</v>
      </c>
      <c r="Q131" s="7">
        <f>N131+P131</f>
        <v>0</v>
      </c>
    </row>
    <row r="132" spans="1:17" ht="12.75">
      <c r="A132" s="28" t="s">
        <v>9</v>
      </c>
      <c r="B132" s="139"/>
      <c r="C132" s="12"/>
      <c r="D132" s="12"/>
      <c r="E132" s="140">
        <f>B132+D132</f>
        <v>0</v>
      </c>
      <c r="F132" s="104">
        <v>2470</v>
      </c>
      <c r="G132" s="104">
        <v>2470</v>
      </c>
      <c r="H132" s="104">
        <v>0</v>
      </c>
      <c r="I132" s="7">
        <f>F132+H132</f>
        <v>2470</v>
      </c>
      <c r="J132" s="139"/>
      <c r="K132" s="12"/>
      <c r="L132" s="12">
        <v>0</v>
      </c>
      <c r="M132" s="140">
        <f>J132+L132</f>
        <v>0</v>
      </c>
      <c r="N132" s="104"/>
      <c r="O132" s="104"/>
      <c r="P132" s="104">
        <f>O132-N132</f>
        <v>0</v>
      </c>
      <c r="Q132" s="7">
        <f>N132+P132</f>
        <v>0</v>
      </c>
    </row>
    <row r="133" spans="1:17" ht="12.75">
      <c r="A133" s="28" t="s">
        <v>10</v>
      </c>
      <c r="B133" s="139"/>
      <c r="C133" s="12"/>
      <c r="D133" s="12"/>
      <c r="E133" s="140">
        <f>B133+D133</f>
        <v>0</v>
      </c>
      <c r="F133" s="104">
        <v>2470</v>
      </c>
      <c r="G133" s="104">
        <v>2470</v>
      </c>
      <c r="H133" s="104">
        <v>0</v>
      </c>
      <c r="I133" s="7">
        <f>F133+H133</f>
        <v>2470</v>
      </c>
      <c r="J133" s="139"/>
      <c r="K133" s="12"/>
      <c r="L133" s="12"/>
      <c r="M133" s="140">
        <f>J133+L133</f>
        <v>0</v>
      </c>
      <c r="N133" s="104"/>
      <c r="O133" s="104"/>
      <c r="P133" s="104">
        <v>0</v>
      </c>
      <c r="Q133" s="7">
        <f>N133+P133</f>
        <v>0</v>
      </c>
    </row>
    <row r="134" spans="1:17" ht="12.75">
      <c r="A134" s="82" t="s">
        <v>17</v>
      </c>
      <c r="B134" s="141">
        <f aca="true" t="shared" si="41" ref="B134:Q134">SUM(B131:B133)</f>
        <v>0</v>
      </c>
      <c r="C134" s="13">
        <f t="shared" si="41"/>
        <v>0</v>
      </c>
      <c r="D134" s="13">
        <f t="shared" si="41"/>
        <v>0</v>
      </c>
      <c r="E134" s="13">
        <f t="shared" si="41"/>
        <v>0</v>
      </c>
      <c r="F134" s="8">
        <f t="shared" si="41"/>
        <v>7410</v>
      </c>
      <c r="G134" s="8">
        <f t="shared" si="41"/>
        <v>7410</v>
      </c>
      <c r="H134" s="8">
        <f t="shared" si="41"/>
        <v>0</v>
      </c>
      <c r="I134" s="8">
        <f t="shared" si="41"/>
        <v>7410</v>
      </c>
      <c r="J134" s="141">
        <f t="shared" si="41"/>
        <v>0</v>
      </c>
      <c r="K134" s="13">
        <f t="shared" si="41"/>
        <v>0</v>
      </c>
      <c r="L134" s="13">
        <f t="shared" si="41"/>
        <v>0</v>
      </c>
      <c r="M134" s="13">
        <f t="shared" si="41"/>
        <v>0</v>
      </c>
      <c r="N134" s="8">
        <f t="shared" si="41"/>
        <v>0</v>
      </c>
      <c r="O134" s="8">
        <f t="shared" si="41"/>
        <v>0</v>
      </c>
      <c r="P134" s="8">
        <f t="shared" si="41"/>
        <v>0</v>
      </c>
      <c r="Q134" s="8">
        <f t="shared" si="41"/>
        <v>0</v>
      </c>
    </row>
    <row r="135" spans="1:17" ht="12.75">
      <c r="A135" s="83" t="s">
        <v>16</v>
      </c>
      <c r="B135" s="142">
        <f aca="true" t="shared" si="42" ref="B135:Q135">B130+B134</f>
        <v>0</v>
      </c>
      <c r="C135" s="142">
        <f t="shared" si="42"/>
        <v>0</v>
      </c>
      <c r="D135" s="14">
        <f t="shared" si="42"/>
        <v>0</v>
      </c>
      <c r="E135" s="14">
        <f t="shared" si="42"/>
        <v>0</v>
      </c>
      <c r="F135" s="9">
        <f t="shared" si="42"/>
        <v>14820</v>
      </c>
      <c r="G135" s="9">
        <f t="shared" si="42"/>
        <v>14820</v>
      </c>
      <c r="H135" s="9">
        <f t="shared" si="42"/>
        <v>0</v>
      </c>
      <c r="I135" s="9">
        <f t="shared" si="42"/>
        <v>14820</v>
      </c>
      <c r="J135" s="142">
        <f t="shared" si="42"/>
        <v>0</v>
      </c>
      <c r="K135" s="142">
        <f t="shared" si="42"/>
        <v>0</v>
      </c>
      <c r="L135" s="14">
        <f t="shared" si="42"/>
        <v>0</v>
      </c>
      <c r="M135" s="14">
        <f t="shared" si="42"/>
        <v>0</v>
      </c>
      <c r="N135" s="9">
        <f t="shared" si="42"/>
        <v>0</v>
      </c>
      <c r="O135" s="9">
        <f t="shared" si="42"/>
        <v>0</v>
      </c>
      <c r="P135" s="9">
        <f t="shared" si="42"/>
        <v>0</v>
      </c>
      <c r="Q135" s="9">
        <f t="shared" si="42"/>
        <v>0</v>
      </c>
    </row>
    <row r="136" spans="1:17" ht="12.75">
      <c r="A136" s="28" t="s">
        <v>3</v>
      </c>
      <c r="B136" s="139"/>
      <c r="C136" s="12"/>
      <c r="D136" s="12"/>
      <c r="E136" s="140">
        <f>B136+D136</f>
        <v>0</v>
      </c>
      <c r="F136" s="104">
        <v>2470</v>
      </c>
      <c r="G136" s="104"/>
      <c r="H136" s="104">
        <v>0</v>
      </c>
      <c r="I136" s="7">
        <f>F136+H136</f>
        <v>2470</v>
      </c>
      <c r="J136" s="139">
        <v>0</v>
      </c>
      <c r="K136" s="12"/>
      <c r="L136" s="12">
        <f>K136-J136</f>
        <v>0</v>
      </c>
      <c r="M136" s="140">
        <f>J136+L136</f>
        <v>0</v>
      </c>
      <c r="N136" s="104"/>
      <c r="O136" s="104"/>
      <c r="P136" s="104">
        <v>0</v>
      </c>
      <c r="Q136" s="7">
        <f>N136+P136</f>
        <v>0</v>
      </c>
    </row>
    <row r="137" spans="1:17" ht="12.75">
      <c r="A137" s="28" t="s">
        <v>4</v>
      </c>
      <c r="B137" s="139"/>
      <c r="C137" s="12"/>
      <c r="D137" s="12"/>
      <c r="E137" s="140">
        <f>B137+D137</f>
        <v>0</v>
      </c>
      <c r="F137" s="104"/>
      <c r="G137" s="104"/>
      <c r="H137" s="104"/>
      <c r="I137" s="7">
        <f>F137+H137</f>
        <v>0</v>
      </c>
      <c r="J137" s="139">
        <v>0</v>
      </c>
      <c r="K137" s="12"/>
      <c r="L137" s="12">
        <f>K137-J137</f>
        <v>0</v>
      </c>
      <c r="M137" s="140">
        <f>J137+L137</f>
        <v>0</v>
      </c>
      <c r="N137" s="104">
        <v>0</v>
      </c>
      <c r="O137" s="104"/>
      <c r="P137" s="104">
        <v>0</v>
      </c>
      <c r="Q137" s="7">
        <f>N137+P137</f>
        <v>0</v>
      </c>
    </row>
    <row r="138" spans="1:17" ht="12.75">
      <c r="A138" s="28" t="s">
        <v>11</v>
      </c>
      <c r="B138" s="139"/>
      <c r="C138" s="12"/>
      <c r="D138" s="12"/>
      <c r="E138" s="140">
        <f>B138+D138</f>
        <v>0</v>
      </c>
      <c r="F138" s="104"/>
      <c r="G138" s="104"/>
      <c r="H138" s="104"/>
      <c r="I138" s="7">
        <f>F138+H138</f>
        <v>0</v>
      </c>
      <c r="J138" s="139"/>
      <c r="K138" s="12"/>
      <c r="L138" s="12">
        <f>K138-J138</f>
        <v>0</v>
      </c>
      <c r="M138" s="140">
        <f>J138+L138</f>
        <v>0</v>
      </c>
      <c r="N138" s="104"/>
      <c r="O138" s="104"/>
      <c r="P138" s="104">
        <v>0</v>
      </c>
      <c r="Q138" s="7">
        <f>N138+P138</f>
        <v>0</v>
      </c>
    </row>
    <row r="139" spans="1:17" ht="12.75">
      <c r="A139" s="82" t="s">
        <v>20</v>
      </c>
      <c r="B139" s="141">
        <f aca="true" t="shared" si="43" ref="B139:Q139">SUM(B136:B138)</f>
        <v>0</v>
      </c>
      <c r="C139" s="141">
        <f t="shared" si="43"/>
        <v>0</v>
      </c>
      <c r="D139" s="141">
        <f t="shared" si="43"/>
        <v>0</v>
      </c>
      <c r="E139" s="141">
        <f t="shared" si="43"/>
        <v>0</v>
      </c>
      <c r="F139" s="46">
        <f t="shared" si="43"/>
        <v>2470</v>
      </c>
      <c r="G139" s="46">
        <f t="shared" si="43"/>
        <v>0</v>
      </c>
      <c r="H139" s="46">
        <f t="shared" si="43"/>
        <v>0</v>
      </c>
      <c r="I139" s="8">
        <f t="shared" si="43"/>
        <v>2470</v>
      </c>
      <c r="J139" s="141">
        <f t="shared" si="43"/>
        <v>0</v>
      </c>
      <c r="K139" s="141">
        <f t="shared" si="43"/>
        <v>0</v>
      </c>
      <c r="L139" s="141">
        <f t="shared" si="43"/>
        <v>0</v>
      </c>
      <c r="M139" s="141">
        <f t="shared" si="43"/>
        <v>0</v>
      </c>
      <c r="N139" s="46">
        <f t="shared" si="43"/>
        <v>0</v>
      </c>
      <c r="O139" s="46">
        <f t="shared" si="43"/>
        <v>0</v>
      </c>
      <c r="P139" s="46">
        <f t="shared" si="43"/>
        <v>0</v>
      </c>
      <c r="Q139" s="8">
        <f t="shared" si="43"/>
        <v>0</v>
      </c>
    </row>
    <row r="140" spans="1:17" ht="12.75">
      <c r="A140" s="83" t="s">
        <v>18</v>
      </c>
      <c r="B140" s="142">
        <f aca="true" t="shared" si="44" ref="B140:Q140">B135+B139</f>
        <v>0</v>
      </c>
      <c r="C140" s="14">
        <f t="shared" si="44"/>
        <v>0</v>
      </c>
      <c r="D140" s="14">
        <f t="shared" si="44"/>
        <v>0</v>
      </c>
      <c r="E140" s="14">
        <f t="shared" si="44"/>
        <v>0</v>
      </c>
      <c r="F140" s="9">
        <f t="shared" si="44"/>
        <v>17290</v>
      </c>
      <c r="G140" s="9">
        <f t="shared" si="44"/>
        <v>14820</v>
      </c>
      <c r="H140" s="9">
        <f t="shared" si="44"/>
        <v>0</v>
      </c>
      <c r="I140" s="9">
        <f t="shared" si="44"/>
        <v>17290</v>
      </c>
      <c r="J140" s="142">
        <f t="shared" si="44"/>
        <v>0</v>
      </c>
      <c r="K140" s="14">
        <f t="shared" si="44"/>
        <v>0</v>
      </c>
      <c r="L140" s="14">
        <f t="shared" si="44"/>
        <v>0</v>
      </c>
      <c r="M140" s="14">
        <f t="shared" si="44"/>
        <v>0</v>
      </c>
      <c r="N140" s="9">
        <f t="shared" si="44"/>
        <v>0</v>
      </c>
      <c r="O140" s="9">
        <f t="shared" si="44"/>
        <v>0</v>
      </c>
      <c r="P140" s="9">
        <f t="shared" si="44"/>
        <v>0</v>
      </c>
      <c r="Q140" s="9">
        <f t="shared" si="44"/>
        <v>0</v>
      </c>
    </row>
    <row r="141" spans="1:17" ht="12.75">
      <c r="A141" s="28" t="s">
        <v>0</v>
      </c>
      <c r="B141" s="139"/>
      <c r="C141" s="12"/>
      <c r="D141" s="12">
        <f>C141-B141</f>
        <v>0</v>
      </c>
      <c r="E141" s="140">
        <f>B141+D141</f>
        <v>0</v>
      </c>
      <c r="F141" s="104"/>
      <c r="G141" s="104"/>
      <c r="H141" s="104">
        <v>0</v>
      </c>
      <c r="I141" s="7">
        <f>F141+H141</f>
        <v>0</v>
      </c>
      <c r="J141" s="139"/>
      <c r="K141" s="12"/>
      <c r="L141" s="12">
        <f>K141-J141</f>
        <v>0</v>
      </c>
      <c r="M141" s="140">
        <f>J141+L141</f>
        <v>0</v>
      </c>
      <c r="N141" s="104"/>
      <c r="O141" s="104"/>
      <c r="P141" s="104">
        <v>0</v>
      </c>
      <c r="Q141" s="7">
        <f>N141+P141</f>
        <v>0</v>
      </c>
    </row>
    <row r="142" spans="1:17" ht="12.75">
      <c r="A142" s="28" t="s">
        <v>1</v>
      </c>
      <c r="B142" s="139"/>
      <c r="C142" s="12"/>
      <c r="D142" s="12">
        <f>C142-B142</f>
        <v>0</v>
      </c>
      <c r="E142" s="140">
        <f>B142+D142</f>
        <v>0</v>
      </c>
      <c r="F142" s="104"/>
      <c r="G142" s="104"/>
      <c r="H142" s="104"/>
      <c r="I142" s="7">
        <f>F142+H142</f>
        <v>0</v>
      </c>
      <c r="J142" s="139"/>
      <c r="K142" s="12"/>
      <c r="L142" s="12">
        <f>K142-J142</f>
        <v>0</v>
      </c>
      <c r="M142" s="140">
        <f>J142+L142</f>
        <v>0</v>
      </c>
      <c r="N142" s="104"/>
      <c r="O142" s="104"/>
      <c r="P142" s="104"/>
      <c r="Q142" s="7">
        <f>N142+P142</f>
        <v>0</v>
      </c>
    </row>
    <row r="143" spans="1:17" ht="12.75">
      <c r="A143" s="28" t="s">
        <v>2</v>
      </c>
      <c r="B143" s="139"/>
      <c r="C143" s="12"/>
      <c r="D143" s="12">
        <f>C143-B143</f>
        <v>0</v>
      </c>
      <c r="E143" s="140">
        <f>B143+D143</f>
        <v>0</v>
      </c>
      <c r="F143" s="104"/>
      <c r="G143" s="104"/>
      <c r="H143" s="104"/>
      <c r="I143" s="7">
        <f>F143+H143</f>
        <v>0</v>
      </c>
      <c r="J143" s="139"/>
      <c r="K143" s="12"/>
      <c r="L143" s="12">
        <f>K143-J143</f>
        <v>0</v>
      </c>
      <c r="M143" s="140">
        <f>J143+L143</f>
        <v>0</v>
      </c>
      <c r="N143" s="104"/>
      <c r="O143" s="104"/>
      <c r="P143" s="104"/>
      <c r="Q143" s="7">
        <f>N143+P143</f>
        <v>0</v>
      </c>
    </row>
    <row r="144" spans="1:17" ht="12.75">
      <c r="A144" s="82" t="s">
        <v>21</v>
      </c>
      <c r="B144" s="141">
        <f aca="true" t="shared" si="45" ref="B144:Q144">SUM(B141:B143)</f>
        <v>0</v>
      </c>
      <c r="C144" s="13">
        <f t="shared" si="45"/>
        <v>0</v>
      </c>
      <c r="D144" s="13">
        <f t="shared" si="45"/>
        <v>0</v>
      </c>
      <c r="E144" s="13">
        <f t="shared" si="45"/>
        <v>0</v>
      </c>
      <c r="F144" s="8">
        <f t="shared" si="45"/>
        <v>0</v>
      </c>
      <c r="G144" s="8">
        <f t="shared" si="45"/>
        <v>0</v>
      </c>
      <c r="H144" s="8">
        <f t="shared" si="45"/>
        <v>0</v>
      </c>
      <c r="I144" s="8">
        <f t="shared" si="45"/>
        <v>0</v>
      </c>
      <c r="J144" s="141">
        <f t="shared" si="45"/>
        <v>0</v>
      </c>
      <c r="K144" s="13">
        <f t="shared" si="45"/>
        <v>0</v>
      </c>
      <c r="L144" s="13">
        <f t="shared" si="45"/>
        <v>0</v>
      </c>
      <c r="M144" s="13">
        <f t="shared" si="45"/>
        <v>0</v>
      </c>
      <c r="N144" s="8">
        <f t="shared" si="45"/>
        <v>0</v>
      </c>
      <c r="O144" s="8">
        <f t="shared" si="45"/>
        <v>0</v>
      </c>
      <c r="P144" s="8">
        <f t="shared" si="45"/>
        <v>0</v>
      </c>
      <c r="Q144" s="8">
        <f t="shared" si="45"/>
        <v>0</v>
      </c>
    </row>
    <row r="145" spans="1:17" ht="12.75">
      <c r="A145" s="83" t="s">
        <v>19</v>
      </c>
      <c r="B145" s="142">
        <f aca="true" t="shared" si="46" ref="B145:Q145">B139+B144</f>
        <v>0</v>
      </c>
      <c r="C145" s="14">
        <f t="shared" si="46"/>
        <v>0</v>
      </c>
      <c r="D145" s="14">
        <f t="shared" si="46"/>
        <v>0</v>
      </c>
      <c r="E145" s="14">
        <f t="shared" si="46"/>
        <v>0</v>
      </c>
      <c r="F145" s="9">
        <f t="shared" si="46"/>
        <v>2470</v>
      </c>
      <c r="G145" s="9">
        <f t="shared" si="46"/>
        <v>0</v>
      </c>
      <c r="H145" s="9">
        <f t="shared" si="46"/>
        <v>0</v>
      </c>
      <c r="I145" s="9">
        <f t="shared" si="46"/>
        <v>2470</v>
      </c>
      <c r="J145" s="142">
        <f t="shared" si="46"/>
        <v>0</v>
      </c>
      <c r="K145" s="14">
        <f t="shared" si="46"/>
        <v>0</v>
      </c>
      <c r="L145" s="14">
        <f t="shared" si="46"/>
        <v>0</v>
      </c>
      <c r="M145" s="14">
        <f t="shared" si="46"/>
        <v>0</v>
      </c>
      <c r="N145" s="9">
        <f t="shared" si="46"/>
        <v>0</v>
      </c>
      <c r="O145" s="9">
        <f t="shared" si="46"/>
        <v>0</v>
      </c>
      <c r="P145" s="9">
        <f t="shared" si="46"/>
        <v>0</v>
      </c>
      <c r="Q145" s="9">
        <f t="shared" si="46"/>
        <v>0</v>
      </c>
    </row>
    <row r="146" spans="1:17" ht="13.5" thickBot="1">
      <c r="A146" s="28" t="s">
        <v>22</v>
      </c>
      <c r="B146" s="143">
        <f aca="true" t="shared" si="47" ref="B146:Q146">B135+B145</f>
        <v>0</v>
      </c>
      <c r="C146" s="144">
        <f t="shared" si="47"/>
        <v>0</v>
      </c>
      <c r="D146" s="144">
        <f t="shared" si="47"/>
        <v>0</v>
      </c>
      <c r="E146" s="144">
        <f t="shared" si="47"/>
        <v>0</v>
      </c>
      <c r="F146" s="41">
        <f t="shared" si="47"/>
        <v>17290</v>
      </c>
      <c r="G146" s="41">
        <f t="shared" si="47"/>
        <v>14820</v>
      </c>
      <c r="H146" s="41">
        <f t="shared" si="47"/>
        <v>0</v>
      </c>
      <c r="I146" s="10">
        <f t="shared" si="47"/>
        <v>17290</v>
      </c>
      <c r="J146" s="143">
        <f t="shared" si="47"/>
        <v>0</v>
      </c>
      <c r="K146" s="144">
        <f t="shared" si="47"/>
        <v>0</v>
      </c>
      <c r="L146" s="144">
        <f t="shared" si="47"/>
        <v>0</v>
      </c>
      <c r="M146" s="144">
        <f t="shared" si="47"/>
        <v>0</v>
      </c>
      <c r="N146" s="41">
        <f t="shared" si="47"/>
        <v>0</v>
      </c>
      <c r="O146" s="41">
        <f t="shared" si="47"/>
        <v>0</v>
      </c>
      <c r="P146" s="41">
        <f t="shared" si="47"/>
        <v>0</v>
      </c>
      <c r="Q146" s="10">
        <f t="shared" si="47"/>
        <v>0</v>
      </c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1:9" ht="13.5" thickBot="1">
      <c r="A148" s="27" t="s">
        <v>29</v>
      </c>
      <c r="B148" s="3"/>
      <c r="C148" s="3"/>
      <c r="D148" s="3"/>
      <c r="E148" s="3"/>
      <c r="F148" s="3"/>
      <c r="G148" s="3"/>
      <c r="H148" s="3"/>
      <c r="I148" s="3"/>
    </row>
    <row r="149" spans="1:17" ht="12.75">
      <c r="A149" s="80"/>
      <c r="B149" s="131"/>
      <c r="C149" s="132"/>
      <c r="D149" s="133"/>
      <c r="E149" s="134"/>
      <c r="F149" s="172" t="s">
        <v>133</v>
      </c>
      <c r="G149" s="172"/>
      <c r="H149" s="172"/>
      <c r="I149" s="172"/>
      <c r="J149" s="172" t="s">
        <v>134</v>
      </c>
      <c r="K149" s="172"/>
      <c r="L149" s="172"/>
      <c r="M149" s="172"/>
      <c r="N149" s="106"/>
      <c r="O149" s="106"/>
      <c r="P149" s="106"/>
      <c r="Q149" s="106"/>
    </row>
    <row r="150" spans="1:17" ht="78.75">
      <c r="A150" s="81" t="s">
        <v>12</v>
      </c>
      <c r="B150" s="135" t="s">
        <v>112</v>
      </c>
      <c r="C150" s="135" t="s">
        <v>113</v>
      </c>
      <c r="D150" s="136" t="s">
        <v>114</v>
      </c>
      <c r="E150" s="137" t="s">
        <v>115</v>
      </c>
      <c r="F150" s="130" t="s">
        <v>116</v>
      </c>
      <c r="G150" s="109" t="s">
        <v>117</v>
      </c>
      <c r="H150" s="84" t="s">
        <v>118</v>
      </c>
      <c r="I150" s="113" t="s">
        <v>119</v>
      </c>
      <c r="J150" s="145" t="s">
        <v>120</v>
      </c>
      <c r="K150" s="135" t="s">
        <v>121</v>
      </c>
      <c r="L150" s="136" t="s">
        <v>122</v>
      </c>
      <c r="M150" s="137" t="s">
        <v>123</v>
      </c>
      <c r="N150" s="130" t="s">
        <v>124</v>
      </c>
      <c r="O150" s="109" t="s">
        <v>125</v>
      </c>
      <c r="P150" s="84" t="s">
        <v>126</v>
      </c>
      <c r="Q150" s="113" t="s">
        <v>127</v>
      </c>
    </row>
    <row r="151" spans="1:17" ht="12.75">
      <c r="A151" s="15">
        <v>0</v>
      </c>
      <c r="B151" s="138"/>
      <c r="C151" s="11"/>
      <c r="D151" s="11"/>
      <c r="E151" s="25"/>
      <c r="F151" s="24"/>
      <c r="G151" s="24"/>
      <c r="H151" s="24"/>
      <c r="I151" s="24"/>
      <c r="J151" s="138"/>
      <c r="K151" s="11"/>
      <c r="L151" s="11"/>
      <c r="M151" s="25"/>
      <c r="N151" s="24"/>
      <c r="O151" s="24"/>
      <c r="P151" s="24"/>
      <c r="Q151" s="24"/>
    </row>
    <row r="152" spans="1:17" ht="12.75">
      <c r="A152" s="28" t="s">
        <v>5</v>
      </c>
      <c r="B152" s="139">
        <f aca="true" t="shared" si="48" ref="B152:H154">B8+B39+B68+B97+B127</f>
        <v>0</v>
      </c>
      <c r="C152" s="139">
        <f t="shared" si="48"/>
        <v>0</v>
      </c>
      <c r="D152" s="139">
        <f t="shared" si="48"/>
        <v>0</v>
      </c>
      <c r="E152" s="139">
        <f t="shared" si="48"/>
        <v>0</v>
      </c>
      <c r="F152" s="45">
        <f t="shared" si="48"/>
        <v>43610</v>
      </c>
      <c r="G152" s="45">
        <f t="shared" si="48"/>
        <v>43610</v>
      </c>
      <c r="H152" s="45">
        <f t="shared" si="48"/>
        <v>0</v>
      </c>
      <c r="I152" s="45">
        <f>F152+H152</f>
        <v>43610</v>
      </c>
      <c r="J152" s="139">
        <f aca="true" t="shared" si="49" ref="J152:P154">J8+J39+J68+J97+J127</f>
        <v>3000</v>
      </c>
      <c r="K152" s="139">
        <f t="shared" si="49"/>
        <v>3000</v>
      </c>
      <c r="L152" s="139">
        <f t="shared" si="49"/>
        <v>0</v>
      </c>
      <c r="M152" s="139">
        <f t="shared" si="49"/>
        <v>3000</v>
      </c>
      <c r="N152" s="45">
        <f t="shared" si="49"/>
        <v>0</v>
      </c>
      <c r="O152" s="45">
        <f t="shared" si="49"/>
        <v>0</v>
      </c>
      <c r="P152" s="45">
        <f t="shared" si="49"/>
        <v>0</v>
      </c>
      <c r="Q152" s="45">
        <f>N152+P152</f>
        <v>0</v>
      </c>
    </row>
    <row r="153" spans="1:17" ht="12.75">
      <c r="A153" s="28" t="s">
        <v>6</v>
      </c>
      <c r="B153" s="139">
        <f t="shared" si="48"/>
        <v>0</v>
      </c>
      <c r="C153" s="139">
        <f t="shared" si="48"/>
        <v>0</v>
      </c>
      <c r="D153" s="139">
        <f t="shared" si="48"/>
        <v>0</v>
      </c>
      <c r="E153" s="139">
        <f t="shared" si="48"/>
        <v>0</v>
      </c>
      <c r="F153" s="45">
        <f t="shared" si="48"/>
        <v>43610</v>
      </c>
      <c r="G153" s="45">
        <f t="shared" si="48"/>
        <v>43610</v>
      </c>
      <c r="H153" s="45">
        <f t="shared" si="48"/>
        <v>0</v>
      </c>
      <c r="I153" s="45">
        <f>F153+H153</f>
        <v>43610</v>
      </c>
      <c r="J153" s="139">
        <f t="shared" si="49"/>
        <v>3000</v>
      </c>
      <c r="K153" s="139">
        <f t="shared" si="49"/>
        <v>3000</v>
      </c>
      <c r="L153" s="139">
        <f t="shared" si="49"/>
        <v>0</v>
      </c>
      <c r="M153" s="139">
        <f t="shared" si="49"/>
        <v>3000</v>
      </c>
      <c r="N153" s="45">
        <f t="shared" si="49"/>
        <v>0</v>
      </c>
      <c r="O153" s="45">
        <f t="shared" si="49"/>
        <v>0</v>
      </c>
      <c r="P153" s="45">
        <f t="shared" si="49"/>
        <v>0</v>
      </c>
      <c r="Q153" s="45">
        <f>N153+P153</f>
        <v>0</v>
      </c>
    </row>
    <row r="154" spans="1:17" ht="12.75">
      <c r="A154" s="28" t="s">
        <v>7</v>
      </c>
      <c r="B154" s="139">
        <f t="shared" si="48"/>
        <v>0</v>
      </c>
      <c r="C154" s="139">
        <f t="shared" si="48"/>
        <v>0</v>
      </c>
      <c r="D154" s="139">
        <f t="shared" si="48"/>
        <v>0</v>
      </c>
      <c r="E154" s="139">
        <f t="shared" si="48"/>
        <v>0</v>
      </c>
      <c r="F154" s="45">
        <f t="shared" si="48"/>
        <v>43610</v>
      </c>
      <c r="G154" s="45">
        <f t="shared" si="48"/>
        <v>43610</v>
      </c>
      <c r="H154" s="45">
        <f t="shared" si="48"/>
        <v>0</v>
      </c>
      <c r="I154" s="45">
        <f>F154+H154</f>
        <v>43610</v>
      </c>
      <c r="J154" s="139">
        <f t="shared" si="49"/>
        <v>4000</v>
      </c>
      <c r="K154" s="139">
        <f t="shared" si="49"/>
        <v>4000</v>
      </c>
      <c r="L154" s="139">
        <f t="shared" si="49"/>
        <v>0</v>
      </c>
      <c r="M154" s="139">
        <f t="shared" si="49"/>
        <v>4000</v>
      </c>
      <c r="N154" s="45">
        <f t="shared" si="49"/>
        <v>0</v>
      </c>
      <c r="O154" s="45">
        <f t="shared" si="49"/>
        <v>0</v>
      </c>
      <c r="P154" s="45">
        <f t="shared" si="49"/>
        <v>0</v>
      </c>
      <c r="Q154" s="45">
        <f>N154+P154</f>
        <v>0</v>
      </c>
    </row>
    <row r="155" spans="1:17" ht="12.75">
      <c r="A155" s="82" t="s">
        <v>15</v>
      </c>
      <c r="B155" s="141">
        <f aca="true" t="shared" si="50" ref="B155:I155">SUM(B152:B154)</f>
        <v>0</v>
      </c>
      <c r="C155" s="13">
        <f t="shared" si="50"/>
        <v>0</v>
      </c>
      <c r="D155" s="13">
        <f t="shared" si="50"/>
        <v>0</v>
      </c>
      <c r="E155" s="13">
        <f t="shared" si="50"/>
        <v>0</v>
      </c>
      <c r="F155" s="8">
        <f t="shared" si="50"/>
        <v>130830</v>
      </c>
      <c r="G155" s="8">
        <f t="shared" si="50"/>
        <v>130830</v>
      </c>
      <c r="H155" s="8">
        <f t="shared" si="50"/>
        <v>0</v>
      </c>
      <c r="I155" s="8">
        <f t="shared" si="50"/>
        <v>130830</v>
      </c>
      <c r="J155" s="141">
        <f aca="true" t="shared" si="51" ref="J155:Q155">SUM(J152:J154)</f>
        <v>10000</v>
      </c>
      <c r="K155" s="13">
        <f t="shared" si="51"/>
        <v>10000</v>
      </c>
      <c r="L155" s="13">
        <f t="shared" si="51"/>
        <v>0</v>
      </c>
      <c r="M155" s="13">
        <f t="shared" si="51"/>
        <v>10000</v>
      </c>
      <c r="N155" s="8">
        <f t="shared" si="51"/>
        <v>0</v>
      </c>
      <c r="O155" s="8">
        <f t="shared" si="51"/>
        <v>0</v>
      </c>
      <c r="P155" s="8">
        <f t="shared" si="51"/>
        <v>0</v>
      </c>
      <c r="Q155" s="8">
        <f t="shared" si="51"/>
        <v>0</v>
      </c>
    </row>
    <row r="156" spans="1:17" ht="12.75">
      <c r="A156" s="28" t="s">
        <v>8</v>
      </c>
      <c r="B156" s="139">
        <f aca="true" t="shared" si="52" ref="B156:H158">B12+B43+B72+B101+B131</f>
        <v>0</v>
      </c>
      <c r="C156" s="139">
        <f t="shared" si="52"/>
        <v>0</v>
      </c>
      <c r="D156" s="139">
        <f t="shared" si="52"/>
        <v>0</v>
      </c>
      <c r="E156" s="139">
        <f t="shared" si="52"/>
        <v>0</v>
      </c>
      <c r="F156" s="45">
        <f t="shared" si="52"/>
        <v>47610</v>
      </c>
      <c r="G156" s="45">
        <f t="shared" si="52"/>
        <v>47610</v>
      </c>
      <c r="H156" s="45">
        <f t="shared" si="52"/>
        <v>0</v>
      </c>
      <c r="I156" s="45">
        <f>F156+H156</f>
        <v>47610</v>
      </c>
      <c r="J156" s="139">
        <f aca="true" t="shared" si="53" ref="J156:P158">J12+J43+J72+J101+J131</f>
        <v>13000</v>
      </c>
      <c r="K156" s="139">
        <f t="shared" si="53"/>
        <v>13000</v>
      </c>
      <c r="L156" s="139">
        <f t="shared" si="53"/>
        <v>0</v>
      </c>
      <c r="M156" s="139">
        <f t="shared" si="53"/>
        <v>13000</v>
      </c>
      <c r="N156" s="45">
        <f t="shared" si="53"/>
        <v>0</v>
      </c>
      <c r="O156" s="45">
        <f t="shared" si="53"/>
        <v>0</v>
      </c>
      <c r="P156" s="45">
        <f t="shared" si="53"/>
        <v>0</v>
      </c>
      <c r="Q156" s="45">
        <f>N156+P156</f>
        <v>0</v>
      </c>
    </row>
    <row r="157" spans="1:17" ht="12.75">
      <c r="A157" s="28" t="s">
        <v>9</v>
      </c>
      <c r="B157" s="139">
        <f t="shared" si="52"/>
        <v>0</v>
      </c>
      <c r="C157" s="139">
        <f t="shared" si="52"/>
        <v>0</v>
      </c>
      <c r="D157" s="139">
        <f t="shared" si="52"/>
        <v>0</v>
      </c>
      <c r="E157" s="139">
        <f t="shared" si="52"/>
        <v>0</v>
      </c>
      <c r="F157" s="45">
        <f t="shared" si="52"/>
        <v>47610</v>
      </c>
      <c r="G157" s="45">
        <f t="shared" si="52"/>
        <v>47610</v>
      </c>
      <c r="H157" s="45">
        <f t="shared" si="52"/>
        <v>0</v>
      </c>
      <c r="I157" s="45">
        <f>F157+H157</f>
        <v>47610</v>
      </c>
      <c r="J157" s="139">
        <f t="shared" si="53"/>
        <v>13000</v>
      </c>
      <c r="K157" s="139">
        <f t="shared" si="53"/>
        <v>13000</v>
      </c>
      <c r="L157" s="139">
        <f t="shared" si="53"/>
        <v>0</v>
      </c>
      <c r="M157" s="139">
        <f t="shared" si="53"/>
        <v>13000</v>
      </c>
      <c r="N157" s="45">
        <f t="shared" si="53"/>
        <v>0</v>
      </c>
      <c r="O157" s="45">
        <f t="shared" si="53"/>
        <v>0</v>
      </c>
      <c r="P157" s="45">
        <f t="shared" si="53"/>
        <v>0</v>
      </c>
      <c r="Q157" s="45">
        <f>N157+P157</f>
        <v>0</v>
      </c>
    </row>
    <row r="158" spans="1:17" ht="12.75">
      <c r="A158" s="28" t="s">
        <v>10</v>
      </c>
      <c r="B158" s="139">
        <f t="shared" si="52"/>
        <v>0</v>
      </c>
      <c r="C158" s="139">
        <f t="shared" si="52"/>
        <v>0</v>
      </c>
      <c r="D158" s="139">
        <f t="shared" si="52"/>
        <v>0</v>
      </c>
      <c r="E158" s="139">
        <f t="shared" si="52"/>
        <v>0</v>
      </c>
      <c r="F158" s="45">
        <f t="shared" si="52"/>
        <v>47610</v>
      </c>
      <c r="G158" s="45">
        <f t="shared" si="52"/>
        <v>47610</v>
      </c>
      <c r="H158" s="45">
        <f t="shared" si="52"/>
        <v>0</v>
      </c>
      <c r="I158" s="45">
        <f>F158+H158</f>
        <v>47610</v>
      </c>
      <c r="J158" s="139">
        <f t="shared" si="53"/>
        <v>13000</v>
      </c>
      <c r="K158" s="139">
        <f t="shared" si="53"/>
        <v>13000</v>
      </c>
      <c r="L158" s="139">
        <f t="shared" si="53"/>
        <v>0</v>
      </c>
      <c r="M158" s="139">
        <f t="shared" si="53"/>
        <v>13000</v>
      </c>
      <c r="N158" s="45">
        <f t="shared" si="53"/>
        <v>0</v>
      </c>
      <c r="O158" s="45">
        <f t="shared" si="53"/>
        <v>0</v>
      </c>
      <c r="P158" s="45">
        <f t="shared" si="53"/>
        <v>0</v>
      </c>
      <c r="Q158" s="45">
        <f>N158+P158</f>
        <v>0</v>
      </c>
    </row>
    <row r="159" spans="1:17" ht="12.75">
      <c r="A159" s="82" t="s">
        <v>17</v>
      </c>
      <c r="B159" s="141">
        <f aca="true" t="shared" si="54" ref="B159:I159">SUM(B156:B158)</f>
        <v>0</v>
      </c>
      <c r="C159" s="13">
        <f t="shared" si="54"/>
        <v>0</v>
      </c>
      <c r="D159" s="13">
        <f t="shared" si="54"/>
        <v>0</v>
      </c>
      <c r="E159" s="13">
        <f t="shared" si="54"/>
        <v>0</v>
      </c>
      <c r="F159" s="8">
        <f t="shared" si="54"/>
        <v>142830</v>
      </c>
      <c r="G159" s="8">
        <f t="shared" si="54"/>
        <v>142830</v>
      </c>
      <c r="H159" s="8">
        <f t="shared" si="54"/>
        <v>0</v>
      </c>
      <c r="I159" s="8">
        <f t="shared" si="54"/>
        <v>142830</v>
      </c>
      <c r="J159" s="141">
        <f aca="true" t="shared" si="55" ref="J159:Q159">SUM(J156:J158)</f>
        <v>39000</v>
      </c>
      <c r="K159" s="13">
        <f t="shared" si="55"/>
        <v>39000</v>
      </c>
      <c r="L159" s="13">
        <f t="shared" si="55"/>
        <v>0</v>
      </c>
      <c r="M159" s="13">
        <f t="shared" si="55"/>
        <v>39000</v>
      </c>
      <c r="N159" s="8">
        <f t="shared" si="55"/>
        <v>0</v>
      </c>
      <c r="O159" s="8">
        <f t="shared" si="55"/>
        <v>0</v>
      </c>
      <c r="P159" s="8">
        <f t="shared" si="55"/>
        <v>0</v>
      </c>
      <c r="Q159" s="8">
        <f t="shared" si="55"/>
        <v>0</v>
      </c>
    </row>
    <row r="160" spans="1:17" ht="12.75">
      <c r="A160" s="83" t="s">
        <v>16</v>
      </c>
      <c r="B160" s="142">
        <f aca="true" t="shared" si="56" ref="B160:I160">B155+B159</f>
        <v>0</v>
      </c>
      <c r="C160" s="14">
        <f t="shared" si="56"/>
        <v>0</v>
      </c>
      <c r="D160" s="14">
        <f t="shared" si="56"/>
        <v>0</v>
      </c>
      <c r="E160" s="14">
        <f t="shared" si="56"/>
        <v>0</v>
      </c>
      <c r="F160" s="9">
        <f t="shared" si="56"/>
        <v>273660</v>
      </c>
      <c r="G160" s="9">
        <f t="shared" si="56"/>
        <v>273660</v>
      </c>
      <c r="H160" s="9">
        <f t="shared" si="56"/>
        <v>0</v>
      </c>
      <c r="I160" s="9">
        <f t="shared" si="56"/>
        <v>273660</v>
      </c>
      <c r="J160" s="142">
        <f aca="true" t="shared" si="57" ref="J160:Q160">J155+J159</f>
        <v>49000</v>
      </c>
      <c r="K160" s="14">
        <f t="shared" si="57"/>
        <v>49000</v>
      </c>
      <c r="L160" s="14">
        <f t="shared" si="57"/>
        <v>0</v>
      </c>
      <c r="M160" s="14">
        <f t="shared" si="57"/>
        <v>49000</v>
      </c>
      <c r="N160" s="9">
        <f t="shared" si="57"/>
        <v>0</v>
      </c>
      <c r="O160" s="9">
        <f t="shared" si="57"/>
        <v>0</v>
      </c>
      <c r="P160" s="9">
        <f t="shared" si="57"/>
        <v>0</v>
      </c>
      <c r="Q160" s="9">
        <f t="shared" si="57"/>
        <v>0</v>
      </c>
    </row>
    <row r="161" spans="1:17" ht="12.75">
      <c r="A161" s="28" t="s">
        <v>3</v>
      </c>
      <c r="B161" s="139">
        <f aca="true" t="shared" si="58" ref="B161:E163">B17+B48+B77+B106+B136</f>
        <v>0</v>
      </c>
      <c r="C161" s="139">
        <f t="shared" si="58"/>
        <v>0</v>
      </c>
      <c r="D161" s="139">
        <f t="shared" si="58"/>
        <v>0</v>
      </c>
      <c r="E161" s="139">
        <f t="shared" si="58"/>
        <v>0</v>
      </c>
      <c r="F161" s="45">
        <f aca="true" t="shared" si="59" ref="F161:G163">F17+F48+F77+F106+F136</f>
        <v>47610</v>
      </c>
      <c r="G161" s="45">
        <f t="shared" si="59"/>
        <v>0</v>
      </c>
      <c r="H161" s="45">
        <v>0</v>
      </c>
      <c r="I161" s="45">
        <f>F161+H161</f>
        <v>47610</v>
      </c>
      <c r="J161" s="139">
        <f aca="true" t="shared" si="60" ref="J161:O163">J17+J48+J77+J106+J136</f>
        <v>13000</v>
      </c>
      <c r="K161" s="139">
        <f t="shared" si="60"/>
        <v>0</v>
      </c>
      <c r="L161" s="139">
        <f t="shared" si="60"/>
        <v>0</v>
      </c>
      <c r="M161" s="139">
        <f t="shared" si="60"/>
        <v>13000</v>
      </c>
      <c r="N161" s="45">
        <f t="shared" si="60"/>
        <v>0</v>
      </c>
      <c r="O161" s="45">
        <f t="shared" si="60"/>
        <v>0</v>
      </c>
      <c r="P161" s="45">
        <v>0</v>
      </c>
      <c r="Q161" s="45">
        <f>N161+P161</f>
        <v>0</v>
      </c>
    </row>
    <row r="162" spans="1:17" ht="12.75">
      <c r="A162" s="28" t="s">
        <v>4</v>
      </c>
      <c r="B162" s="139">
        <f t="shared" si="58"/>
        <v>0</v>
      </c>
      <c r="C162" s="139">
        <f t="shared" si="58"/>
        <v>0</v>
      </c>
      <c r="D162" s="139">
        <f t="shared" si="58"/>
        <v>0</v>
      </c>
      <c r="E162" s="139">
        <f t="shared" si="58"/>
        <v>0</v>
      </c>
      <c r="F162" s="45">
        <f t="shared" si="59"/>
        <v>0</v>
      </c>
      <c r="G162" s="45">
        <f t="shared" si="59"/>
        <v>0</v>
      </c>
      <c r="H162" s="45">
        <f>H18+H49+H78+H107+H137</f>
        <v>0</v>
      </c>
      <c r="I162" s="45">
        <f>I18+I49+I78+I107+I137</f>
        <v>0</v>
      </c>
      <c r="J162" s="139">
        <f t="shared" si="60"/>
        <v>0</v>
      </c>
      <c r="K162" s="139">
        <f t="shared" si="60"/>
        <v>0</v>
      </c>
      <c r="L162" s="139">
        <f t="shared" si="60"/>
        <v>0</v>
      </c>
      <c r="M162" s="139">
        <f t="shared" si="60"/>
        <v>0</v>
      </c>
      <c r="N162" s="45">
        <f t="shared" si="60"/>
        <v>0</v>
      </c>
      <c r="O162" s="45">
        <f t="shared" si="60"/>
        <v>0</v>
      </c>
      <c r="P162" s="45">
        <f>P18+P49+P78+P107+P137</f>
        <v>0</v>
      </c>
      <c r="Q162" s="45">
        <f>Q18+Q49+Q78+Q107+Q137</f>
        <v>0</v>
      </c>
    </row>
    <row r="163" spans="1:17" ht="12.75">
      <c r="A163" s="28" t="s">
        <v>11</v>
      </c>
      <c r="B163" s="139">
        <f t="shared" si="58"/>
        <v>0</v>
      </c>
      <c r="C163" s="139">
        <f t="shared" si="58"/>
        <v>0</v>
      </c>
      <c r="D163" s="139">
        <f t="shared" si="58"/>
        <v>0</v>
      </c>
      <c r="E163" s="139">
        <f t="shared" si="58"/>
        <v>0</v>
      </c>
      <c r="F163" s="45">
        <f t="shared" si="59"/>
        <v>0</v>
      </c>
      <c r="G163" s="45">
        <f t="shared" si="59"/>
        <v>0</v>
      </c>
      <c r="H163" s="45">
        <f>H19+H50+H79+H108+H138</f>
        <v>0</v>
      </c>
      <c r="I163" s="45">
        <f>I19+I50+I79+I108+I138</f>
        <v>0</v>
      </c>
      <c r="J163" s="139">
        <f t="shared" si="60"/>
        <v>0</v>
      </c>
      <c r="K163" s="139">
        <f t="shared" si="60"/>
        <v>0</v>
      </c>
      <c r="L163" s="139">
        <f t="shared" si="60"/>
        <v>0</v>
      </c>
      <c r="M163" s="139">
        <f t="shared" si="60"/>
        <v>0</v>
      </c>
      <c r="N163" s="45">
        <f t="shared" si="60"/>
        <v>0</v>
      </c>
      <c r="O163" s="45">
        <f t="shared" si="60"/>
        <v>0</v>
      </c>
      <c r="P163" s="45">
        <f>P19+P50+P79+P108+P138</f>
        <v>0</v>
      </c>
      <c r="Q163" s="45">
        <f>Q19+Q50+Q79+Q108+Q138</f>
        <v>0</v>
      </c>
    </row>
    <row r="164" spans="1:17" ht="12.75">
      <c r="A164" s="82" t="s">
        <v>20</v>
      </c>
      <c r="B164" s="141">
        <f aca="true" t="shared" si="61" ref="B164:I164">SUM(B161:B163)</f>
        <v>0</v>
      </c>
      <c r="C164" s="13">
        <f t="shared" si="61"/>
        <v>0</v>
      </c>
      <c r="D164" s="13">
        <f t="shared" si="61"/>
        <v>0</v>
      </c>
      <c r="E164" s="13">
        <f t="shared" si="61"/>
        <v>0</v>
      </c>
      <c r="F164" s="8">
        <f t="shared" si="61"/>
        <v>47610</v>
      </c>
      <c r="G164" s="8">
        <f t="shared" si="61"/>
        <v>0</v>
      </c>
      <c r="H164" s="8">
        <f t="shared" si="61"/>
        <v>0</v>
      </c>
      <c r="I164" s="8">
        <f t="shared" si="61"/>
        <v>47610</v>
      </c>
      <c r="J164" s="141">
        <f aca="true" t="shared" si="62" ref="J164:Q164">SUM(J161:J163)</f>
        <v>13000</v>
      </c>
      <c r="K164" s="13">
        <f t="shared" si="62"/>
        <v>0</v>
      </c>
      <c r="L164" s="13">
        <f t="shared" si="62"/>
        <v>0</v>
      </c>
      <c r="M164" s="13">
        <f t="shared" si="62"/>
        <v>13000</v>
      </c>
      <c r="N164" s="8">
        <f t="shared" si="62"/>
        <v>0</v>
      </c>
      <c r="O164" s="8">
        <f t="shared" si="62"/>
        <v>0</v>
      </c>
      <c r="P164" s="8">
        <f t="shared" si="62"/>
        <v>0</v>
      </c>
      <c r="Q164" s="8">
        <f t="shared" si="62"/>
        <v>0</v>
      </c>
    </row>
    <row r="165" spans="1:17" ht="12.75">
      <c r="A165" s="83" t="s">
        <v>18</v>
      </c>
      <c r="B165" s="142">
        <f aca="true" t="shared" si="63" ref="B165:I165">B160+B164</f>
        <v>0</v>
      </c>
      <c r="C165" s="14">
        <f t="shared" si="63"/>
        <v>0</v>
      </c>
      <c r="D165" s="14">
        <f t="shared" si="63"/>
        <v>0</v>
      </c>
      <c r="E165" s="14">
        <f t="shared" si="63"/>
        <v>0</v>
      </c>
      <c r="F165" s="9">
        <f t="shared" si="63"/>
        <v>321270</v>
      </c>
      <c r="G165" s="9">
        <f t="shared" si="63"/>
        <v>273660</v>
      </c>
      <c r="H165" s="9">
        <f t="shared" si="63"/>
        <v>0</v>
      </c>
      <c r="I165" s="9">
        <f t="shared" si="63"/>
        <v>321270</v>
      </c>
      <c r="J165" s="142">
        <f aca="true" t="shared" si="64" ref="J165:Q165">J160+J164</f>
        <v>62000</v>
      </c>
      <c r="K165" s="14">
        <f t="shared" si="64"/>
        <v>49000</v>
      </c>
      <c r="L165" s="14">
        <f t="shared" si="64"/>
        <v>0</v>
      </c>
      <c r="M165" s="14">
        <f t="shared" si="64"/>
        <v>62000</v>
      </c>
      <c r="N165" s="9">
        <f t="shared" si="64"/>
        <v>0</v>
      </c>
      <c r="O165" s="9">
        <f t="shared" si="64"/>
        <v>0</v>
      </c>
      <c r="P165" s="9">
        <f t="shared" si="64"/>
        <v>0</v>
      </c>
      <c r="Q165" s="9">
        <f t="shared" si="64"/>
        <v>0</v>
      </c>
    </row>
    <row r="166" spans="1:17" ht="12.75">
      <c r="A166" s="28" t="s">
        <v>0</v>
      </c>
      <c r="B166" s="139">
        <f>B22+B53+B82+B111+B141</f>
        <v>0</v>
      </c>
      <c r="C166" s="139"/>
      <c r="D166" s="139">
        <f aca="true" t="shared" si="65" ref="D166:J168">D22+D53+D82+D111+D141</f>
        <v>0</v>
      </c>
      <c r="E166" s="139">
        <f t="shared" si="65"/>
        <v>0</v>
      </c>
      <c r="F166" s="45">
        <f t="shared" si="65"/>
        <v>0</v>
      </c>
      <c r="G166" s="45">
        <f t="shared" si="65"/>
        <v>0</v>
      </c>
      <c r="H166" s="45">
        <f t="shared" si="65"/>
        <v>0</v>
      </c>
      <c r="I166" s="45">
        <f t="shared" si="65"/>
        <v>0</v>
      </c>
      <c r="J166" s="139">
        <f t="shared" si="65"/>
        <v>0</v>
      </c>
      <c r="K166" s="139"/>
      <c r="L166" s="139">
        <f aca="true" t="shared" si="66" ref="L166:Q168">L22+L53+L82+L111+L141</f>
        <v>0</v>
      </c>
      <c r="M166" s="139">
        <f t="shared" si="66"/>
        <v>0</v>
      </c>
      <c r="N166" s="45">
        <f t="shared" si="66"/>
        <v>0</v>
      </c>
      <c r="O166" s="45">
        <f t="shared" si="66"/>
        <v>0</v>
      </c>
      <c r="P166" s="45">
        <f t="shared" si="66"/>
        <v>0</v>
      </c>
      <c r="Q166" s="45">
        <f t="shared" si="66"/>
        <v>0</v>
      </c>
    </row>
    <row r="167" spans="1:17" ht="12.75">
      <c r="A167" s="28" t="s">
        <v>1</v>
      </c>
      <c r="B167" s="139">
        <f>B23+B54+B83+B112+B142</f>
        <v>0</v>
      </c>
      <c r="C167" s="139"/>
      <c r="D167" s="139">
        <f t="shared" si="65"/>
        <v>0</v>
      </c>
      <c r="E167" s="139">
        <f t="shared" si="65"/>
        <v>0</v>
      </c>
      <c r="F167" s="45">
        <f t="shared" si="65"/>
        <v>0</v>
      </c>
      <c r="G167" s="45">
        <f t="shared" si="65"/>
        <v>0</v>
      </c>
      <c r="H167" s="45">
        <f t="shared" si="65"/>
        <v>0</v>
      </c>
      <c r="I167" s="45">
        <f t="shared" si="65"/>
        <v>0</v>
      </c>
      <c r="J167" s="139">
        <f t="shared" si="65"/>
        <v>0</v>
      </c>
      <c r="K167" s="139"/>
      <c r="L167" s="139">
        <f t="shared" si="66"/>
        <v>0</v>
      </c>
      <c r="M167" s="139">
        <f t="shared" si="66"/>
        <v>0</v>
      </c>
      <c r="N167" s="45">
        <f t="shared" si="66"/>
        <v>0</v>
      </c>
      <c r="O167" s="45">
        <f t="shared" si="66"/>
        <v>0</v>
      </c>
      <c r="P167" s="45">
        <f t="shared" si="66"/>
        <v>0</v>
      </c>
      <c r="Q167" s="45">
        <f t="shared" si="66"/>
        <v>0</v>
      </c>
    </row>
    <row r="168" spans="1:17" ht="12.75">
      <c r="A168" s="28" t="s">
        <v>2</v>
      </c>
      <c r="B168" s="139">
        <f>B24+B55+B84+B113+B143</f>
        <v>0</v>
      </c>
      <c r="C168" s="139"/>
      <c r="D168" s="139">
        <f t="shared" si="65"/>
        <v>0</v>
      </c>
      <c r="E168" s="139">
        <f t="shared" si="65"/>
        <v>0</v>
      </c>
      <c r="F168" s="45">
        <f t="shared" si="65"/>
        <v>0</v>
      </c>
      <c r="G168" s="45">
        <f t="shared" si="65"/>
        <v>0</v>
      </c>
      <c r="H168" s="45">
        <f t="shared" si="65"/>
        <v>0</v>
      </c>
      <c r="I168" s="45">
        <f t="shared" si="65"/>
        <v>0</v>
      </c>
      <c r="J168" s="139">
        <f t="shared" si="65"/>
        <v>0</v>
      </c>
      <c r="K168" s="139"/>
      <c r="L168" s="139">
        <f t="shared" si="66"/>
        <v>0</v>
      </c>
      <c r="M168" s="139">
        <f t="shared" si="66"/>
        <v>0</v>
      </c>
      <c r="N168" s="45">
        <f t="shared" si="66"/>
        <v>0</v>
      </c>
      <c r="O168" s="45">
        <f t="shared" si="66"/>
        <v>0</v>
      </c>
      <c r="P168" s="45">
        <f t="shared" si="66"/>
        <v>0</v>
      </c>
      <c r="Q168" s="45">
        <f t="shared" si="66"/>
        <v>0</v>
      </c>
    </row>
    <row r="169" spans="1:17" ht="12.75">
      <c r="A169" s="82" t="s">
        <v>21</v>
      </c>
      <c r="B169" s="141">
        <f aca="true" t="shared" si="67" ref="B169:I169">SUM(B166:B168)</f>
        <v>0</v>
      </c>
      <c r="C169" s="13">
        <f t="shared" si="67"/>
        <v>0</v>
      </c>
      <c r="D169" s="13">
        <f t="shared" si="67"/>
        <v>0</v>
      </c>
      <c r="E169" s="13">
        <f t="shared" si="67"/>
        <v>0</v>
      </c>
      <c r="F169" s="8">
        <f t="shared" si="67"/>
        <v>0</v>
      </c>
      <c r="G169" s="8">
        <f t="shared" si="67"/>
        <v>0</v>
      </c>
      <c r="H169" s="8">
        <f t="shared" si="67"/>
        <v>0</v>
      </c>
      <c r="I169" s="8">
        <f t="shared" si="67"/>
        <v>0</v>
      </c>
      <c r="J169" s="141">
        <f aca="true" t="shared" si="68" ref="J169:Q169">SUM(J166:J168)</f>
        <v>0</v>
      </c>
      <c r="K169" s="13">
        <f t="shared" si="68"/>
        <v>0</v>
      </c>
      <c r="L169" s="13">
        <f t="shared" si="68"/>
        <v>0</v>
      </c>
      <c r="M169" s="13">
        <f t="shared" si="68"/>
        <v>0</v>
      </c>
      <c r="N169" s="8">
        <f t="shared" si="68"/>
        <v>0</v>
      </c>
      <c r="O169" s="8">
        <f t="shared" si="68"/>
        <v>0</v>
      </c>
      <c r="P169" s="8">
        <f t="shared" si="68"/>
        <v>0</v>
      </c>
      <c r="Q169" s="8">
        <f t="shared" si="68"/>
        <v>0</v>
      </c>
    </row>
    <row r="170" spans="1:17" ht="12.75">
      <c r="A170" s="83" t="s">
        <v>19</v>
      </c>
      <c r="B170" s="142">
        <f aca="true" t="shared" si="69" ref="B170:I170">B164+B169</f>
        <v>0</v>
      </c>
      <c r="C170" s="14">
        <f t="shared" si="69"/>
        <v>0</v>
      </c>
      <c r="D170" s="14">
        <f t="shared" si="69"/>
        <v>0</v>
      </c>
      <c r="E170" s="14">
        <f t="shared" si="69"/>
        <v>0</v>
      </c>
      <c r="F170" s="9">
        <f t="shared" si="69"/>
        <v>47610</v>
      </c>
      <c r="G170" s="9">
        <f t="shared" si="69"/>
        <v>0</v>
      </c>
      <c r="H170" s="9">
        <f t="shared" si="69"/>
        <v>0</v>
      </c>
      <c r="I170" s="9">
        <f t="shared" si="69"/>
        <v>47610</v>
      </c>
      <c r="J170" s="142">
        <f aca="true" t="shared" si="70" ref="J170:Q170">J164+J169</f>
        <v>13000</v>
      </c>
      <c r="K170" s="14">
        <f t="shared" si="70"/>
        <v>0</v>
      </c>
      <c r="L170" s="14">
        <f t="shared" si="70"/>
        <v>0</v>
      </c>
      <c r="M170" s="14">
        <f t="shared" si="70"/>
        <v>13000</v>
      </c>
      <c r="N170" s="9">
        <f t="shared" si="70"/>
        <v>0</v>
      </c>
      <c r="O170" s="9">
        <f t="shared" si="70"/>
        <v>0</v>
      </c>
      <c r="P170" s="9">
        <f t="shared" si="70"/>
        <v>0</v>
      </c>
      <c r="Q170" s="9">
        <f t="shared" si="70"/>
        <v>0</v>
      </c>
    </row>
    <row r="171" spans="1:17" ht="13.5" thickBot="1">
      <c r="A171" s="28" t="s">
        <v>22</v>
      </c>
      <c r="B171" s="143">
        <f aca="true" t="shared" si="71" ref="B171:I171">B160+B170</f>
        <v>0</v>
      </c>
      <c r="C171" s="144">
        <f t="shared" si="71"/>
        <v>0</v>
      </c>
      <c r="D171" s="144">
        <f t="shared" si="71"/>
        <v>0</v>
      </c>
      <c r="E171" s="144">
        <f t="shared" si="71"/>
        <v>0</v>
      </c>
      <c r="F171" s="41">
        <f t="shared" si="71"/>
        <v>321270</v>
      </c>
      <c r="G171" s="41">
        <f t="shared" si="71"/>
        <v>273660</v>
      </c>
      <c r="H171" s="41">
        <f t="shared" si="71"/>
        <v>0</v>
      </c>
      <c r="I171" s="41">
        <f t="shared" si="71"/>
        <v>321270</v>
      </c>
      <c r="J171" s="143">
        <f aca="true" t="shared" si="72" ref="J171:Q171">J160+J170</f>
        <v>62000</v>
      </c>
      <c r="K171" s="144">
        <f t="shared" si="72"/>
        <v>49000</v>
      </c>
      <c r="L171" s="144">
        <f t="shared" si="72"/>
        <v>0</v>
      </c>
      <c r="M171" s="144">
        <f t="shared" si="72"/>
        <v>62000</v>
      </c>
      <c r="N171" s="41">
        <f t="shared" si="72"/>
        <v>0</v>
      </c>
      <c r="O171" s="41">
        <f t="shared" si="72"/>
        <v>0</v>
      </c>
      <c r="P171" s="41">
        <f t="shared" si="72"/>
        <v>0</v>
      </c>
      <c r="Q171" s="41">
        <f t="shared" si="72"/>
        <v>0</v>
      </c>
    </row>
    <row r="172" spans="2:12" ht="12.75">
      <c r="B172" s="148" t="s">
        <v>140</v>
      </c>
      <c r="J172" s="148" t="s">
        <v>141</v>
      </c>
      <c r="L172" s="16"/>
    </row>
    <row r="173" spans="1:13" ht="12.75">
      <c r="A173" s="4" t="s">
        <v>110</v>
      </c>
      <c r="B173" s="16">
        <v>392000</v>
      </c>
      <c r="C173" s="16"/>
      <c r="D173" s="16"/>
      <c r="E173" s="16"/>
      <c r="G173" s="16"/>
      <c r="H173" s="16"/>
      <c r="I173" s="16"/>
      <c r="J173" s="16">
        <v>75000</v>
      </c>
      <c r="K173" s="16"/>
      <c r="L173" s="16"/>
      <c r="M173" s="16"/>
    </row>
    <row r="174" spans="1:13" ht="12.75">
      <c r="A174" s="4" t="s">
        <v>99</v>
      </c>
      <c r="B174" s="86"/>
      <c r="C174" s="122"/>
      <c r="D174" s="87"/>
      <c r="E174" s="87"/>
      <c r="F174" s="16">
        <f>B173-I171</f>
        <v>70730</v>
      </c>
      <c r="G174" s="16"/>
      <c r="H174" s="16"/>
      <c r="I174" s="16"/>
      <c r="J174" s="16">
        <f>J173-M171</f>
        <v>13000</v>
      </c>
      <c r="K174" s="16"/>
      <c r="L174" s="16"/>
      <c r="M174" s="16"/>
    </row>
    <row r="175" spans="2:12" ht="12.75">
      <c r="B175" s="87"/>
      <c r="C175" s="122"/>
      <c r="D175" s="122"/>
      <c r="E175" s="148" t="s">
        <v>140</v>
      </c>
      <c r="G175" s="16"/>
      <c r="L175" s="148" t="s">
        <v>141</v>
      </c>
    </row>
    <row r="176" spans="1:13" ht="12.75">
      <c r="A176" s="4" t="s">
        <v>142</v>
      </c>
      <c r="B176" s="87">
        <v>273660</v>
      </c>
      <c r="C176" s="122"/>
      <c r="D176" s="122"/>
      <c r="E176" t="s">
        <v>143</v>
      </c>
      <c r="F176" s="16">
        <f>B176-I160</f>
        <v>0</v>
      </c>
      <c r="I176" s="4" t="s">
        <v>142</v>
      </c>
      <c r="J176" s="16">
        <v>49000</v>
      </c>
      <c r="L176" t="s">
        <v>143</v>
      </c>
      <c r="M176" s="16">
        <f>J176-M160</f>
        <v>0</v>
      </c>
    </row>
    <row r="177" spans="1:13" ht="12.75">
      <c r="A177" s="4" t="s">
        <v>135</v>
      </c>
      <c r="B177" s="16">
        <v>118340</v>
      </c>
      <c r="C177" s="120"/>
      <c r="D177" s="16"/>
      <c r="E177" t="s">
        <v>138</v>
      </c>
      <c r="F177" s="16">
        <f>B177-I164</f>
        <v>70730</v>
      </c>
      <c r="I177" s="4" t="s">
        <v>135</v>
      </c>
      <c r="J177" s="16">
        <v>26000</v>
      </c>
      <c r="L177" t="s">
        <v>138</v>
      </c>
      <c r="M177" s="16">
        <f>J177-M164</f>
        <v>13000</v>
      </c>
    </row>
    <row r="178" spans="1:13" ht="12.75">
      <c r="A178" s="4" t="s">
        <v>136</v>
      </c>
      <c r="B178" s="16">
        <v>0</v>
      </c>
      <c r="C178" s="120"/>
      <c r="D178" s="16"/>
      <c r="E178" t="s">
        <v>139</v>
      </c>
      <c r="F178" s="16">
        <f>B178-I169</f>
        <v>0</v>
      </c>
      <c r="I178" s="4" t="s">
        <v>136</v>
      </c>
      <c r="J178" s="16">
        <v>0</v>
      </c>
      <c r="L178" t="s">
        <v>139</v>
      </c>
      <c r="M178" s="16">
        <f>J178-M169</f>
        <v>0</v>
      </c>
    </row>
    <row r="179" spans="1:13" ht="12.75">
      <c r="A179" s="4" t="s">
        <v>137</v>
      </c>
      <c r="B179" s="16">
        <f>SUM(B176:B178)</f>
        <v>392000</v>
      </c>
      <c r="C179" s="120"/>
      <c r="D179" s="16"/>
      <c r="F179" s="16">
        <f>SUM(F176:F178)</f>
        <v>70730</v>
      </c>
      <c r="I179" s="4" t="s">
        <v>137</v>
      </c>
      <c r="J179" s="16">
        <f>SUM(J176:J178)</f>
        <v>75000</v>
      </c>
      <c r="M179" s="16">
        <f>SUM(M176:M178)</f>
        <v>13000</v>
      </c>
    </row>
    <row r="181" ht="12.75">
      <c r="J181" s="29"/>
    </row>
    <row r="182" ht="12.75">
      <c r="J182" s="30"/>
    </row>
    <row r="183" ht="12.75">
      <c r="J183" s="31"/>
    </row>
    <row r="184" ht="12.75">
      <c r="J184" s="31"/>
    </row>
    <row r="185" ht="12.75">
      <c r="J185" s="32"/>
    </row>
    <row r="186" ht="12.75">
      <c r="J186" s="32"/>
    </row>
    <row r="187" ht="12.75">
      <c r="J187" s="30"/>
    </row>
    <row r="188" ht="12.75">
      <c r="J188" s="30"/>
    </row>
    <row r="189" ht="12.75">
      <c r="J189" s="30"/>
    </row>
    <row r="190" ht="12.75">
      <c r="J190" s="30"/>
    </row>
    <row r="191" ht="12.75">
      <c r="J191" s="32"/>
    </row>
    <row r="192" ht="12.75">
      <c r="J192" s="32"/>
    </row>
    <row r="193" ht="12.75">
      <c r="J193" s="30"/>
    </row>
    <row r="194" ht="12.75">
      <c r="J194" s="30"/>
    </row>
    <row r="195" ht="12.75">
      <c r="J195" s="30"/>
    </row>
    <row r="196" ht="12.75">
      <c r="J196" s="30"/>
    </row>
    <row r="197" ht="12.75">
      <c r="J197" s="31"/>
    </row>
    <row r="198" ht="12.75">
      <c r="J198" s="32"/>
    </row>
    <row r="199" ht="12.75">
      <c r="J199" s="31"/>
    </row>
    <row r="200" spans="1:10" ht="12.75">
      <c r="A200" s="2"/>
      <c r="B200" s="3"/>
      <c r="C200" s="3"/>
      <c r="D200" s="3"/>
      <c r="E200" s="3"/>
      <c r="F200" s="3"/>
      <c r="G200" s="3"/>
      <c r="H200" s="3"/>
      <c r="I200" s="3"/>
      <c r="J200" s="16"/>
    </row>
    <row r="201" spans="2:9" ht="12.75">
      <c r="B201" s="16"/>
      <c r="C201" s="16"/>
      <c r="D201" s="16"/>
      <c r="E201" s="16"/>
      <c r="F201" s="16"/>
      <c r="G201" s="16"/>
      <c r="H201" s="16"/>
      <c r="I201" s="16"/>
    </row>
    <row r="202" spans="2:3" ht="12.75">
      <c r="B202" s="16"/>
      <c r="C202" s="16"/>
    </row>
    <row r="203" spans="2:3" ht="12.75">
      <c r="B203" s="16"/>
      <c r="C203" s="16"/>
    </row>
    <row r="204" spans="2:3" ht="12.75">
      <c r="B204" s="16"/>
      <c r="C204" s="16"/>
    </row>
    <row r="205" spans="2:3" ht="12.75">
      <c r="B205" s="16"/>
      <c r="C205" s="16"/>
    </row>
    <row r="206" spans="2:3" ht="12.75">
      <c r="B206" s="16"/>
      <c r="C206" s="16"/>
    </row>
    <row r="207" spans="2:3" ht="12.75">
      <c r="B207" s="16"/>
      <c r="C207" s="16"/>
    </row>
  </sheetData>
  <sheetProtection/>
  <mergeCells count="12">
    <mergeCell ref="F5:I5"/>
    <mergeCell ref="J5:M5"/>
    <mergeCell ref="F36:I36"/>
    <mergeCell ref="J36:M36"/>
    <mergeCell ref="F65:I65"/>
    <mergeCell ref="J65:M65"/>
    <mergeCell ref="F94:I94"/>
    <mergeCell ref="J94:M94"/>
    <mergeCell ref="J124:M124"/>
    <mergeCell ref="F149:I149"/>
    <mergeCell ref="J149:M149"/>
    <mergeCell ref="F124:I124"/>
  </mergeCells>
  <printOptions/>
  <pageMargins left="0.35433070866141736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O209"/>
  <sheetViews>
    <sheetView zoomScalePageLayoutView="0" workbookViewId="0" topLeftCell="A154">
      <selection activeCell="C189" sqref="C189"/>
    </sheetView>
  </sheetViews>
  <sheetFormatPr defaultColWidth="9.140625" defaultRowHeight="12.75"/>
  <cols>
    <col min="1" max="1" width="16.28125" style="0" customWidth="1"/>
    <col min="2" max="2" width="14.421875" style="0" customWidth="1"/>
    <col min="3" max="3" width="14.140625" style="0" customWidth="1"/>
    <col min="4" max="4" width="16.57421875" style="0" customWidth="1"/>
    <col min="5" max="10" width="13.8515625" style="0" customWidth="1"/>
    <col min="11" max="11" width="12.7109375" style="0" customWidth="1"/>
    <col min="12" max="12" width="15.00390625" style="0" customWidth="1"/>
    <col min="13" max="13" width="12.7109375" style="0" bestFit="1" customWidth="1"/>
    <col min="14" max="14" width="12.421875" style="0" customWidth="1"/>
    <col min="15" max="15" width="12.7109375" style="0" bestFit="1" customWidth="1"/>
  </cols>
  <sheetData>
    <row r="1" ht="12.75">
      <c r="B1" s="4"/>
    </row>
    <row r="2" spans="1:2" ht="12.75">
      <c r="A2" s="4">
        <v>2021</v>
      </c>
      <c r="B2" s="4"/>
    </row>
    <row r="3" ht="12.75">
      <c r="B3" s="4"/>
    </row>
    <row r="4" spans="1:10" ht="13.5" thickBot="1">
      <c r="A4" s="4" t="s">
        <v>23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80"/>
      <c r="B5" s="49"/>
      <c r="C5" s="43"/>
      <c r="D5" s="35"/>
      <c r="E5" s="106"/>
      <c r="F5" s="106"/>
      <c r="G5" s="106"/>
      <c r="H5" s="106"/>
      <c r="I5" s="106"/>
      <c r="J5" s="36"/>
    </row>
    <row r="6" spans="1:14" ht="52.5">
      <c r="A6" s="81" t="s">
        <v>12</v>
      </c>
      <c r="B6" s="109" t="s">
        <v>89</v>
      </c>
      <c r="C6" s="109" t="s">
        <v>90</v>
      </c>
      <c r="D6" s="84" t="s">
        <v>91</v>
      </c>
      <c r="E6" s="107" t="s">
        <v>92</v>
      </c>
      <c r="F6" s="124" t="s">
        <v>93</v>
      </c>
      <c r="G6" s="124" t="s">
        <v>94</v>
      </c>
      <c r="H6" s="125" t="s">
        <v>95</v>
      </c>
      <c r="I6" s="124" t="s">
        <v>96</v>
      </c>
      <c r="J6" s="113" t="s">
        <v>97</v>
      </c>
      <c r="K6" s="111"/>
      <c r="L6" s="108"/>
      <c r="M6" s="108"/>
      <c r="N6" s="111"/>
    </row>
    <row r="7" spans="1:14" ht="12.75">
      <c r="A7" s="15">
        <v>0</v>
      </c>
      <c r="B7" s="44"/>
      <c r="C7" s="6"/>
      <c r="D7" s="6"/>
      <c r="E7" s="24"/>
      <c r="F7" s="116"/>
      <c r="G7" s="116"/>
      <c r="H7" s="116"/>
      <c r="I7" s="116"/>
      <c r="J7" s="6"/>
      <c r="K7" s="117"/>
      <c r="L7" s="108"/>
      <c r="M7" s="108"/>
      <c r="N7" s="111"/>
    </row>
    <row r="8" spans="1:14" ht="12.75">
      <c r="A8" s="28" t="s">
        <v>5</v>
      </c>
      <c r="B8" s="45">
        <v>212100</v>
      </c>
      <c r="C8" s="7">
        <v>212100</v>
      </c>
      <c r="D8" s="7">
        <v>0</v>
      </c>
      <c r="E8" s="104">
        <f>B8+D8</f>
        <v>212100</v>
      </c>
      <c r="F8" s="126"/>
      <c r="G8" s="126"/>
      <c r="H8" s="126">
        <v>0</v>
      </c>
      <c r="I8" s="126">
        <f>F8+H8</f>
        <v>0</v>
      </c>
      <c r="J8" s="38">
        <f>E8+I8</f>
        <v>212100</v>
      </c>
      <c r="K8" s="118"/>
      <c r="L8" s="108"/>
      <c r="M8" s="108"/>
      <c r="N8" s="111"/>
    </row>
    <row r="9" spans="1:15" ht="12.75">
      <c r="A9" s="28" t="s">
        <v>6</v>
      </c>
      <c r="B9" s="45">
        <v>254000</v>
      </c>
      <c r="C9" s="7">
        <v>254000</v>
      </c>
      <c r="D9" s="7">
        <v>0</v>
      </c>
      <c r="E9" s="104">
        <f>B9+D9</f>
        <v>254000</v>
      </c>
      <c r="F9" s="126"/>
      <c r="G9" s="126"/>
      <c r="H9" s="126">
        <f>G9-F9</f>
        <v>0</v>
      </c>
      <c r="I9" s="126">
        <f>F9+H9</f>
        <v>0</v>
      </c>
      <c r="J9" s="38">
        <f>E9+I9</f>
        <v>254000</v>
      </c>
      <c r="K9" s="119"/>
      <c r="L9" s="108"/>
      <c r="M9" s="108"/>
      <c r="N9" s="111"/>
      <c r="O9" s="16"/>
    </row>
    <row r="10" spans="1:14" ht="12.75">
      <c r="A10" s="28" t="s">
        <v>7</v>
      </c>
      <c r="B10" s="45">
        <v>268890</v>
      </c>
      <c r="C10" s="7">
        <v>268890</v>
      </c>
      <c r="D10" s="7"/>
      <c r="E10" s="104">
        <f>B10+D10</f>
        <v>268890</v>
      </c>
      <c r="F10" s="127"/>
      <c r="G10" s="127"/>
      <c r="H10" s="127"/>
      <c r="I10" s="126">
        <f>F10+H10</f>
        <v>0</v>
      </c>
      <c r="J10" s="38">
        <f>E10+I10</f>
        <v>268890</v>
      </c>
      <c r="K10" s="110"/>
      <c r="L10" s="108"/>
      <c r="M10" s="108"/>
      <c r="N10" s="111"/>
    </row>
    <row r="11" spans="1:11" ht="12.75">
      <c r="A11" s="82" t="s">
        <v>15</v>
      </c>
      <c r="B11" s="46">
        <f aca="true" t="shared" si="0" ref="B11:J11">SUM(B8:B10)</f>
        <v>734990</v>
      </c>
      <c r="C11" s="8">
        <f t="shared" si="0"/>
        <v>734990</v>
      </c>
      <c r="D11" s="8">
        <f t="shared" si="0"/>
        <v>0</v>
      </c>
      <c r="E11" s="8">
        <f t="shared" si="0"/>
        <v>734990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8">
        <f t="shared" si="0"/>
        <v>734990</v>
      </c>
      <c r="K11" s="16"/>
    </row>
    <row r="12" spans="1:14" ht="12.75">
      <c r="A12" s="28" t="s">
        <v>8</v>
      </c>
      <c r="B12" s="45">
        <v>273680</v>
      </c>
      <c r="C12" s="7">
        <v>273680</v>
      </c>
      <c r="D12" s="7">
        <v>0</v>
      </c>
      <c r="E12" s="104">
        <f>B12+D12</f>
        <v>273680</v>
      </c>
      <c r="F12" s="126"/>
      <c r="G12" s="126"/>
      <c r="H12" s="126"/>
      <c r="I12" s="126">
        <f>F12+H12</f>
        <v>0</v>
      </c>
      <c r="J12" s="38">
        <f>E12+I12</f>
        <v>273680</v>
      </c>
      <c r="K12" s="16"/>
      <c r="M12" s="16"/>
      <c r="N12" s="16"/>
    </row>
    <row r="13" spans="1:11" ht="12.75">
      <c r="A13" s="28" t="s">
        <v>9</v>
      </c>
      <c r="B13" s="45">
        <v>260820</v>
      </c>
      <c r="C13" s="7">
        <v>260820</v>
      </c>
      <c r="D13" s="7">
        <v>0</v>
      </c>
      <c r="E13" s="104">
        <f>B13+D13</f>
        <v>260820</v>
      </c>
      <c r="F13" s="126"/>
      <c r="G13" s="126"/>
      <c r="H13" s="126"/>
      <c r="I13" s="126">
        <f>F13+H13</f>
        <v>0</v>
      </c>
      <c r="J13" s="38">
        <f>E13+I13</f>
        <v>260820</v>
      </c>
      <c r="K13" s="16"/>
    </row>
    <row r="14" spans="1:10" ht="12.75">
      <c r="A14" s="28" t="s">
        <v>10</v>
      </c>
      <c r="B14" s="45">
        <v>240950</v>
      </c>
      <c r="C14" s="7">
        <v>240950</v>
      </c>
      <c r="D14" s="7">
        <v>0</v>
      </c>
      <c r="E14" s="104">
        <f>B14+D14</f>
        <v>240950</v>
      </c>
      <c r="F14" s="126"/>
      <c r="G14" s="126"/>
      <c r="H14" s="126"/>
      <c r="I14" s="126">
        <f>F14+H14</f>
        <v>0</v>
      </c>
      <c r="J14" s="38">
        <f>E14+I14</f>
        <v>240950</v>
      </c>
    </row>
    <row r="15" spans="1:10" ht="12.75">
      <c r="A15" s="82" t="s">
        <v>17</v>
      </c>
      <c r="B15" s="46">
        <f aca="true" t="shared" si="1" ref="B15:J15">SUM(B12:B14)</f>
        <v>775450</v>
      </c>
      <c r="C15" s="8">
        <f t="shared" si="1"/>
        <v>775450</v>
      </c>
      <c r="D15" s="8">
        <f t="shared" si="1"/>
        <v>0</v>
      </c>
      <c r="E15" s="8">
        <f t="shared" si="1"/>
        <v>775450</v>
      </c>
      <c r="F15" s="114">
        <f t="shared" si="1"/>
        <v>0</v>
      </c>
      <c r="G15" s="114">
        <f t="shared" si="1"/>
        <v>0</v>
      </c>
      <c r="H15" s="114">
        <f t="shared" si="1"/>
        <v>0</v>
      </c>
      <c r="I15" s="114">
        <f t="shared" si="1"/>
        <v>0</v>
      </c>
      <c r="J15" s="39">
        <f t="shared" si="1"/>
        <v>775450</v>
      </c>
    </row>
    <row r="16" spans="1:10" ht="12.75">
      <c r="A16" s="83" t="s">
        <v>16</v>
      </c>
      <c r="B16" s="47">
        <f aca="true" t="shared" si="2" ref="B16:J16">B11+B15</f>
        <v>1510440</v>
      </c>
      <c r="C16" s="47">
        <f t="shared" si="2"/>
        <v>1510440</v>
      </c>
      <c r="D16" s="9">
        <f t="shared" si="2"/>
        <v>0</v>
      </c>
      <c r="E16" s="9">
        <f t="shared" si="2"/>
        <v>1510440</v>
      </c>
      <c r="F16" s="115">
        <f t="shared" si="2"/>
        <v>0</v>
      </c>
      <c r="G16" s="115">
        <f t="shared" si="2"/>
        <v>0</v>
      </c>
      <c r="H16" s="115">
        <f t="shared" si="2"/>
        <v>0</v>
      </c>
      <c r="I16" s="115">
        <f t="shared" si="2"/>
        <v>0</v>
      </c>
      <c r="J16" s="40">
        <f t="shared" si="2"/>
        <v>1510440</v>
      </c>
    </row>
    <row r="17" spans="1:10" ht="12.75">
      <c r="A17" s="28" t="s">
        <v>3</v>
      </c>
      <c r="B17" s="45">
        <v>217320</v>
      </c>
      <c r="C17" s="7"/>
      <c r="D17" s="7">
        <v>0</v>
      </c>
      <c r="E17" s="104">
        <f>B17+D17</f>
        <v>217320</v>
      </c>
      <c r="F17" s="126"/>
      <c r="G17" s="126"/>
      <c r="H17" s="126"/>
      <c r="I17" s="126">
        <f>F17+H17</f>
        <v>0</v>
      </c>
      <c r="J17" s="38">
        <f>E17+I17</f>
        <v>217320</v>
      </c>
    </row>
    <row r="18" spans="1:15" ht="12.75">
      <c r="A18" s="28" t="s">
        <v>4</v>
      </c>
      <c r="B18" s="45"/>
      <c r="C18" s="7"/>
      <c r="D18" s="7">
        <v>0</v>
      </c>
      <c r="E18" s="104">
        <f>B18+D18</f>
        <v>0</v>
      </c>
      <c r="F18" s="126"/>
      <c r="G18" s="126"/>
      <c r="H18" s="126"/>
      <c r="I18" s="126">
        <f>F18+H18</f>
        <v>0</v>
      </c>
      <c r="J18" s="38">
        <f>E18+I18</f>
        <v>0</v>
      </c>
      <c r="O18" s="16"/>
    </row>
    <row r="19" spans="1:10" ht="12.75">
      <c r="A19" s="28" t="s">
        <v>11</v>
      </c>
      <c r="B19" s="45"/>
      <c r="C19" s="7"/>
      <c r="D19" s="7">
        <v>0</v>
      </c>
      <c r="E19" s="104">
        <f>B19+D19</f>
        <v>0</v>
      </c>
      <c r="F19" s="126"/>
      <c r="G19" s="126"/>
      <c r="H19" s="126"/>
      <c r="I19" s="126">
        <f>F19+H19</f>
        <v>0</v>
      </c>
      <c r="J19" s="38">
        <f>E19+I19</f>
        <v>0</v>
      </c>
    </row>
    <row r="20" spans="1:10" ht="12.75">
      <c r="A20" s="82" t="s">
        <v>20</v>
      </c>
      <c r="B20" s="46">
        <f aca="true" t="shared" si="3" ref="B20:J20">SUM(B17:B19)</f>
        <v>217320</v>
      </c>
      <c r="C20" s="46">
        <f t="shared" si="3"/>
        <v>0</v>
      </c>
      <c r="D20" s="46">
        <f t="shared" si="3"/>
        <v>0</v>
      </c>
      <c r="E20" s="46">
        <f t="shared" si="3"/>
        <v>217320</v>
      </c>
      <c r="F20" s="128">
        <f t="shared" si="3"/>
        <v>0</v>
      </c>
      <c r="G20" s="128">
        <f t="shared" si="3"/>
        <v>0</v>
      </c>
      <c r="H20" s="128">
        <f t="shared" si="3"/>
        <v>0</v>
      </c>
      <c r="I20" s="128">
        <f t="shared" si="3"/>
        <v>0</v>
      </c>
      <c r="J20" s="46">
        <f t="shared" si="3"/>
        <v>217320</v>
      </c>
    </row>
    <row r="21" spans="1:13" ht="12.75">
      <c r="A21" s="83" t="s">
        <v>18</v>
      </c>
      <c r="B21" s="47">
        <f aca="true" t="shared" si="4" ref="B21:J21">B16+B20</f>
        <v>1727760</v>
      </c>
      <c r="C21" s="9">
        <f t="shared" si="4"/>
        <v>1510440</v>
      </c>
      <c r="D21" s="9">
        <f t="shared" si="4"/>
        <v>0</v>
      </c>
      <c r="E21" s="9">
        <f t="shared" si="4"/>
        <v>1727760</v>
      </c>
      <c r="F21" s="115">
        <f t="shared" si="4"/>
        <v>0</v>
      </c>
      <c r="G21" s="115">
        <f t="shared" si="4"/>
        <v>0</v>
      </c>
      <c r="H21" s="115">
        <f t="shared" si="4"/>
        <v>0</v>
      </c>
      <c r="I21" s="115">
        <f t="shared" si="4"/>
        <v>0</v>
      </c>
      <c r="J21" s="40">
        <f t="shared" si="4"/>
        <v>1727760</v>
      </c>
      <c r="M21" s="16"/>
    </row>
    <row r="22" spans="1:10" ht="12.75">
      <c r="A22" s="28" t="s">
        <v>0</v>
      </c>
      <c r="B22" s="45"/>
      <c r="C22" s="7"/>
      <c r="D22" s="7">
        <v>0</v>
      </c>
      <c r="E22" s="104">
        <f>B22+D22</f>
        <v>0</v>
      </c>
      <c r="F22" s="126"/>
      <c r="G22" s="126"/>
      <c r="H22" s="126">
        <v>0</v>
      </c>
      <c r="I22" s="126">
        <f>F22+H22</f>
        <v>0</v>
      </c>
      <c r="J22" s="38">
        <f>E22+I22</f>
        <v>0</v>
      </c>
    </row>
    <row r="23" spans="1:10" ht="12.75">
      <c r="A23" s="28" t="s">
        <v>1</v>
      </c>
      <c r="B23" s="45"/>
      <c r="C23" s="7"/>
      <c r="D23" s="7">
        <v>0</v>
      </c>
      <c r="E23" s="104">
        <f>B23+D23</f>
        <v>0</v>
      </c>
      <c r="F23" s="126"/>
      <c r="G23" s="126"/>
      <c r="H23" s="126"/>
      <c r="I23" s="126">
        <f>F23+H23</f>
        <v>0</v>
      </c>
      <c r="J23" s="38">
        <f>E23+I23</f>
        <v>0</v>
      </c>
    </row>
    <row r="24" spans="1:10" ht="12.75">
      <c r="A24" s="28" t="s">
        <v>2</v>
      </c>
      <c r="B24" s="45"/>
      <c r="C24" s="7"/>
      <c r="D24" s="7">
        <v>0</v>
      </c>
      <c r="E24" s="104">
        <f>B24+D24</f>
        <v>0</v>
      </c>
      <c r="F24" s="126"/>
      <c r="G24" s="126"/>
      <c r="H24" s="126"/>
      <c r="I24" s="126">
        <f>F24+H24</f>
        <v>0</v>
      </c>
      <c r="J24" s="38">
        <f>E24+I24</f>
        <v>0</v>
      </c>
    </row>
    <row r="25" spans="1:12" ht="12.75">
      <c r="A25" s="82" t="s">
        <v>21</v>
      </c>
      <c r="B25" s="46">
        <f aca="true" t="shared" si="5" ref="B25:J25">SUM(B22:B24)</f>
        <v>0</v>
      </c>
      <c r="C25" s="8">
        <f t="shared" si="5"/>
        <v>0</v>
      </c>
      <c r="D25" s="8">
        <f t="shared" si="5"/>
        <v>0</v>
      </c>
      <c r="E25" s="8">
        <f t="shared" si="5"/>
        <v>0</v>
      </c>
      <c r="F25" s="114">
        <f t="shared" si="5"/>
        <v>0</v>
      </c>
      <c r="G25" s="114">
        <f t="shared" si="5"/>
        <v>0</v>
      </c>
      <c r="H25" s="114">
        <f t="shared" si="5"/>
        <v>0</v>
      </c>
      <c r="I25" s="114">
        <f t="shared" si="5"/>
        <v>0</v>
      </c>
      <c r="J25" s="39">
        <f t="shared" si="5"/>
        <v>0</v>
      </c>
      <c r="K25" s="16"/>
      <c r="L25" s="16"/>
    </row>
    <row r="26" spans="1:10" ht="12.75">
      <c r="A26" s="83" t="s">
        <v>19</v>
      </c>
      <c r="B26" s="47">
        <f aca="true" t="shared" si="6" ref="B26:J26">B20+B25</f>
        <v>217320</v>
      </c>
      <c r="C26" s="9">
        <f t="shared" si="6"/>
        <v>0</v>
      </c>
      <c r="D26" s="9">
        <f t="shared" si="6"/>
        <v>0</v>
      </c>
      <c r="E26" s="9">
        <f t="shared" si="6"/>
        <v>217320</v>
      </c>
      <c r="F26" s="115">
        <f t="shared" si="6"/>
        <v>0</v>
      </c>
      <c r="G26" s="115">
        <f t="shared" si="6"/>
        <v>0</v>
      </c>
      <c r="H26" s="115">
        <f t="shared" si="6"/>
        <v>0</v>
      </c>
      <c r="I26" s="115">
        <f t="shared" si="6"/>
        <v>0</v>
      </c>
      <c r="J26" s="40">
        <f t="shared" si="6"/>
        <v>217320</v>
      </c>
    </row>
    <row r="27" spans="1:11" ht="13.5" thickBot="1">
      <c r="A27" s="28" t="s">
        <v>22</v>
      </c>
      <c r="B27" s="48">
        <f aca="true" t="shared" si="7" ref="B27:J27">B16+B26</f>
        <v>1727760</v>
      </c>
      <c r="C27" s="41">
        <f t="shared" si="7"/>
        <v>1510440</v>
      </c>
      <c r="D27" s="41">
        <f t="shared" si="7"/>
        <v>0</v>
      </c>
      <c r="E27" s="41">
        <f t="shared" si="7"/>
        <v>1727760</v>
      </c>
      <c r="F27" s="129">
        <f t="shared" si="7"/>
        <v>0</v>
      </c>
      <c r="G27" s="129">
        <f t="shared" si="7"/>
        <v>0</v>
      </c>
      <c r="H27" s="129">
        <f t="shared" si="7"/>
        <v>0</v>
      </c>
      <c r="I27" s="129">
        <f t="shared" si="7"/>
        <v>0</v>
      </c>
      <c r="J27" s="42">
        <f t="shared" si="7"/>
        <v>1727760</v>
      </c>
      <c r="K27" s="16"/>
    </row>
    <row r="28" spans="1:10" ht="12.75">
      <c r="A28" s="26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4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4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4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4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4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4"/>
      <c r="B34" s="3"/>
      <c r="C34" s="3"/>
      <c r="D34" s="3"/>
      <c r="E34" s="3"/>
      <c r="F34" s="3"/>
      <c r="G34" s="3"/>
      <c r="H34" s="3"/>
      <c r="I34" s="3"/>
      <c r="J34" s="3"/>
    </row>
    <row r="35" spans="1:10" ht="13.5" thickBot="1">
      <c r="A35" s="27" t="s">
        <v>24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80"/>
      <c r="B36" s="49"/>
      <c r="C36" s="43"/>
      <c r="D36" s="35"/>
      <c r="E36" s="106"/>
      <c r="F36" s="106"/>
      <c r="G36" s="106"/>
      <c r="H36" s="106"/>
      <c r="I36" s="106"/>
      <c r="J36" s="36"/>
    </row>
    <row r="37" spans="1:10" ht="52.5">
      <c r="A37" s="81" t="s">
        <v>12</v>
      </c>
      <c r="B37" s="109" t="s">
        <v>89</v>
      </c>
      <c r="C37" s="109" t="s">
        <v>90</v>
      </c>
      <c r="D37" s="84" t="s">
        <v>91</v>
      </c>
      <c r="E37" s="107" t="s">
        <v>92</v>
      </c>
      <c r="F37" s="124" t="s">
        <v>93</v>
      </c>
      <c r="G37" s="124" t="s">
        <v>94</v>
      </c>
      <c r="H37" s="125" t="s">
        <v>95</v>
      </c>
      <c r="I37" s="124" t="s">
        <v>96</v>
      </c>
      <c r="J37" s="113" t="s">
        <v>97</v>
      </c>
    </row>
    <row r="38" spans="1:10" ht="12.75">
      <c r="A38" s="15">
        <v>0</v>
      </c>
      <c r="B38" s="44"/>
      <c r="C38" s="6"/>
      <c r="D38" s="6"/>
      <c r="E38" s="24"/>
      <c r="F38" s="116"/>
      <c r="G38" s="116"/>
      <c r="H38" s="116"/>
      <c r="I38" s="116"/>
      <c r="J38" s="6"/>
    </row>
    <row r="39" spans="1:10" ht="12.75">
      <c r="A39" s="28" t="s">
        <v>5</v>
      </c>
      <c r="B39" s="45">
        <v>57000</v>
      </c>
      <c r="C39" s="7">
        <v>57000</v>
      </c>
      <c r="D39" s="7">
        <v>0</v>
      </c>
      <c r="E39" s="104">
        <f>B39+D39</f>
        <v>57000</v>
      </c>
      <c r="F39" s="126"/>
      <c r="G39" s="126"/>
      <c r="H39" s="126">
        <v>0</v>
      </c>
      <c r="I39" s="126">
        <f>F39+H39</f>
        <v>0</v>
      </c>
      <c r="J39" s="38">
        <f>E39+I39</f>
        <v>57000</v>
      </c>
    </row>
    <row r="40" spans="1:13" ht="12.75">
      <c r="A40" s="28" t="s">
        <v>6</v>
      </c>
      <c r="B40" s="45">
        <v>57000</v>
      </c>
      <c r="C40" s="7">
        <v>57000</v>
      </c>
      <c r="D40" s="7">
        <v>0</v>
      </c>
      <c r="E40" s="104">
        <f>B40+D40</f>
        <v>57000</v>
      </c>
      <c r="F40" s="126"/>
      <c r="G40" s="126"/>
      <c r="H40" s="126">
        <f>G40-F40</f>
        <v>0</v>
      </c>
      <c r="I40" s="126">
        <f>F40+H40</f>
        <v>0</v>
      </c>
      <c r="J40" s="38">
        <f>E40+I40</f>
        <v>57000</v>
      </c>
      <c r="K40" s="119"/>
      <c r="L40" s="108"/>
      <c r="M40" s="108"/>
    </row>
    <row r="41" spans="1:14" ht="12.75">
      <c r="A41" s="28" t="s">
        <v>7</v>
      </c>
      <c r="B41" s="45">
        <v>57000</v>
      </c>
      <c r="C41" s="7">
        <v>57000</v>
      </c>
      <c r="D41" s="7">
        <v>0</v>
      </c>
      <c r="E41" s="104">
        <f>B41+D41</f>
        <v>57000</v>
      </c>
      <c r="F41" s="127"/>
      <c r="G41" s="127"/>
      <c r="H41" s="127"/>
      <c r="I41" s="126">
        <f>F41+H41</f>
        <v>0</v>
      </c>
      <c r="J41" s="38">
        <f>E41+I41</f>
        <v>57000</v>
      </c>
      <c r="K41" s="110"/>
      <c r="L41" s="108"/>
      <c r="M41" s="108"/>
      <c r="N41" s="111"/>
    </row>
    <row r="42" spans="1:10" ht="12.75">
      <c r="A42" s="82" t="s">
        <v>15</v>
      </c>
      <c r="B42" s="46">
        <f aca="true" t="shared" si="8" ref="B42:J42">SUM(B39:B41)</f>
        <v>171000</v>
      </c>
      <c r="C42" s="8">
        <f t="shared" si="8"/>
        <v>171000</v>
      </c>
      <c r="D42" s="8">
        <f t="shared" si="8"/>
        <v>0</v>
      </c>
      <c r="E42" s="8">
        <f t="shared" si="8"/>
        <v>171000</v>
      </c>
      <c r="F42" s="114">
        <f t="shared" si="8"/>
        <v>0</v>
      </c>
      <c r="G42" s="114">
        <f t="shared" si="8"/>
        <v>0</v>
      </c>
      <c r="H42" s="114">
        <f t="shared" si="8"/>
        <v>0</v>
      </c>
      <c r="I42" s="114">
        <f t="shared" si="8"/>
        <v>0</v>
      </c>
      <c r="J42" s="8">
        <f t="shared" si="8"/>
        <v>171000</v>
      </c>
    </row>
    <row r="43" spans="1:14" ht="12.75">
      <c r="A43" s="28" t="s">
        <v>8</v>
      </c>
      <c r="B43" s="45">
        <v>57000</v>
      </c>
      <c r="C43" s="7">
        <v>57000</v>
      </c>
      <c r="D43" s="7">
        <v>0</v>
      </c>
      <c r="E43" s="104">
        <f>B43+D43</f>
        <v>57000</v>
      </c>
      <c r="F43" s="126"/>
      <c r="G43" s="126"/>
      <c r="H43" s="126">
        <v>0</v>
      </c>
      <c r="I43" s="126">
        <f>F43+H43</f>
        <v>0</v>
      </c>
      <c r="J43" s="38">
        <f>E43+I43</f>
        <v>57000</v>
      </c>
      <c r="M43" s="16"/>
      <c r="N43" s="16"/>
    </row>
    <row r="44" spans="1:10" ht="12.75">
      <c r="A44" s="28" t="s">
        <v>9</v>
      </c>
      <c r="B44" s="45">
        <v>57000</v>
      </c>
      <c r="C44" s="7">
        <v>57000</v>
      </c>
      <c r="D44" s="7">
        <v>0</v>
      </c>
      <c r="E44" s="104">
        <f>B44+D44</f>
        <v>57000</v>
      </c>
      <c r="F44" s="126"/>
      <c r="G44" s="126"/>
      <c r="H44" s="126">
        <v>0</v>
      </c>
      <c r="I44" s="126">
        <f>F44+H44</f>
        <v>0</v>
      </c>
      <c r="J44" s="38">
        <f>E44+I44</f>
        <v>57000</v>
      </c>
    </row>
    <row r="45" spans="1:10" ht="12.75">
      <c r="A45" s="28" t="s">
        <v>10</v>
      </c>
      <c r="B45" s="45">
        <v>57000</v>
      </c>
      <c r="C45" s="7">
        <v>57000</v>
      </c>
      <c r="D45" s="7">
        <v>0</v>
      </c>
      <c r="E45" s="104">
        <f>B45+D45</f>
        <v>57000</v>
      </c>
      <c r="F45" s="126"/>
      <c r="G45" s="126"/>
      <c r="H45" s="126">
        <v>0</v>
      </c>
      <c r="I45" s="126">
        <f>F45+H45</f>
        <v>0</v>
      </c>
      <c r="J45" s="38">
        <f>E45+I45</f>
        <v>57000</v>
      </c>
    </row>
    <row r="46" spans="1:10" ht="12.75">
      <c r="A46" s="82" t="s">
        <v>17</v>
      </c>
      <c r="B46" s="46">
        <f aca="true" t="shared" si="9" ref="B46:J46">SUM(B43:B45)</f>
        <v>171000</v>
      </c>
      <c r="C46" s="8">
        <f t="shared" si="9"/>
        <v>171000</v>
      </c>
      <c r="D46" s="8">
        <f t="shared" si="9"/>
        <v>0</v>
      </c>
      <c r="E46" s="8">
        <f t="shared" si="9"/>
        <v>171000</v>
      </c>
      <c r="F46" s="114">
        <f t="shared" si="9"/>
        <v>0</v>
      </c>
      <c r="G46" s="114">
        <f t="shared" si="9"/>
        <v>0</v>
      </c>
      <c r="H46" s="114">
        <f t="shared" si="9"/>
        <v>0</v>
      </c>
      <c r="I46" s="114">
        <f t="shared" si="9"/>
        <v>0</v>
      </c>
      <c r="J46" s="39">
        <f t="shared" si="9"/>
        <v>171000</v>
      </c>
    </row>
    <row r="47" spans="1:10" ht="12.75">
      <c r="A47" s="83" t="s">
        <v>16</v>
      </c>
      <c r="B47" s="47">
        <f aca="true" t="shared" si="10" ref="B47:J47">B42+B46</f>
        <v>342000</v>
      </c>
      <c r="C47" s="47">
        <f t="shared" si="10"/>
        <v>342000</v>
      </c>
      <c r="D47" s="9">
        <f t="shared" si="10"/>
        <v>0</v>
      </c>
      <c r="E47" s="9">
        <f t="shared" si="10"/>
        <v>342000</v>
      </c>
      <c r="F47" s="115">
        <f t="shared" si="10"/>
        <v>0</v>
      </c>
      <c r="G47" s="115">
        <f t="shared" si="10"/>
        <v>0</v>
      </c>
      <c r="H47" s="115">
        <f t="shared" si="10"/>
        <v>0</v>
      </c>
      <c r="I47" s="115">
        <f t="shared" si="10"/>
        <v>0</v>
      </c>
      <c r="J47" s="40">
        <f t="shared" si="10"/>
        <v>342000</v>
      </c>
    </row>
    <row r="48" spans="1:11" ht="12.75">
      <c r="A48" s="28" t="s">
        <v>3</v>
      </c>
      <c r="B48" s="45">
        <v>57000</v>
      </c>
      <c r="C48" s="7"/>
      <c r="D48" s="7"/>
      <c r="E48" s="104">
        <f>B48+D48</f>
        <v>57000</v>
      </c>
      <c r="F48" s="126"/>
      <c r="G48" s="126"/>
      <c r="H48" s="126">
        <v>0</v>
      </c>
      <c r="I48" s="126">
        <f>F48+H48</f>
        <v>0</v>
      </c>
      <c r="J48" s="38">
        <f>E48+I48</f>
        <v>57000</v>
      </c>
      <c r="K48" s="16"/>
    </row>
    <row r="49" spans="1:10" ht="12.75">
      <c r="A49" s="28" t="s">
        <v>4</v>
      </c>
      <c r="B49" s="45"/>
      <c r="C49" s="7"/>
      <c r="D49" s="7"/>
      <c r="E49" s="104">
        <f>B49+D49</f>
        <v>0</v>
      </c>
      <c r="F49" s="126"/>
      <c r="G49" s="126"/>
      <c r="H49" s="126">
        <v>0</v>
      </c>
      <c r="I49" s="126">
        <f>F49+H49</f>
        <v>0</v>
      </c>
      <c r="J49" s="38">
        <f>E49+I49</f>
        <v>0</v>
      </c>
    </row>
    <row r="50" spans="1:10" ht="12.75">
      <c r="A50" s="28" t="s">
        <v>11</v>
      </c>
      <c r="B50" s="45"/>
      <c r="C50" s="7"/>
      <c r="D50" s="7"/>
      <c r="E50" s="104">
        <f>B50+D50</f>
        <v>0</v>
      </c>
      <c r="F50" s="126"/>
      <c r="G50" s="126"/>
      <c r="H50" s="126">
        <v>0</v>
      </c>
      <c r="I50" s="126">
        <f>F50+H50</f>
        <v>0</v>
      </c>
      <c r="J50" s="38">
        <f>E50+I50</f>
        <v>0</v>
      </c>
    </row>
    <row r="51" spans="1:10" ht="12.75">
      <c r="A51" s="82" t="s">
        <v>20</v>
      </c>
      <c r="B51" s="46">
        <f aca="true" t="shared" si="11" ref="B51:J51">SUM(B48:B50)</f>
        <v>57000</v>
      </c>
      <c r="C51" s="46">
        <f t="shared" si="11"/>
        <v>0</v>
      </c>
      <c r="D51" s="46">
        <f t="shared" si="11"/>
        <v>0</v>
      </c>
      <c r="E51" s="46">
        <f t="shared" si="11"/>
        <v>57000</v>
      </c>
      <c r="F51" s="128">
        <f t="shared" si="11"/>
        <v>0</v>
      </c>
      <c r="G51" s="128">
        <f t="shared" si="11"/>
        <v>0</v>
      </c>
      <c r="H51" s="128">
        <f t="shared" si="11"/>
        <v>0</v>
      </c>
      <c r="I51" s="128">
        <f t="shared" si="11"/>
        <v>0</v>
      </c>
      <c r="J51" s="46">
        <f t="shared" si="11"/>
        <v>57000</v>
      </c>
    </row>
    <row r="52" spans="1:10" ht="12.75">
      <c r="A52" s="83" t="s">
        <v>18</v>
      </c>
      <c r="B52" s="47">
        <f aca="true" t="shared" si="12" ref="B52:J52">B47+B51</f>
        <v>399000</v>
      </c>
      <c r="C52" s="9">
        <f t="shared" si="12"/>
        <v>342000</v>
      </c>
      <c r="D52" s="9">
        <f t="shared" si="12"/>
        <v>0</v>
      </c>
      <c r="E52" s="9">
        <f t="shared" si="12"/>
        <v>399000</v>
      </c>
      <c r="F52" s="115">
        <f t="shared" si="12"/>
        <v>0</v>
      </c>
      <c r="G52" s="115">
        <f t="shared" si="12"/>
        <v>0</v>
      </c>
      <c r="H52" s="115">
        <f t="shared" si="12"/>
        <v>0</v>
      </c>
      <c r="I52" s="115">
        <f t="shared" si="12"/>
        <v>0</v>
      </c>
      <c r="J52" s="40">
        <f t="shared" si="12"/>
        <v>399000</v>
      </c>
    </row>
    <row r="53" spans="1:10" ht="12.75">
      <c r="A53" s="28" t="s">
        <v>0</v>
      </c>
      <c r="B53" s="45"/>
      <c r="C53" s="7"/>
      <c r="D53" s="7"/>
      <c r="E53" s="104">
        <f>B53+D53</f>
        <v>0</v>
      </c>
      <c r="F53" s="126"/>
      <c r="G53" s="126"/>
      <c r="H53" s="126">
        <v>0</v>
      </c>
      <c r="I53" s="126">
        <f>F53+H53</f>
        <v>0</v>
      </c>
      <c r="J53" s="38">
        <f>E53+I53</f>
        <v>0</v>
      </c>
    </row>
    <row r="54" spans="1:10" ht="12.75">
      <c r="A54" s="28" t="s">
        <v>1</v>
      </c>
      <c r="B54" s="45"/>
      <c r="C54" s="7"/>
      <c r="D54" s="7"/>
      <c r="E54" s="104">
        <f>B54+D54</f>
        <v>0</v>
      </c>
      <c r="F54" s="126"/>
      <c r="G54" s="126"/>
      <c r="H54" s="126"/>
      <c r="I54" s="126">
        <f>F54+H54</f>
        <v>0</v>
      </c>
      <c r="J54" s="38">
        <f>E54+I54</f>
        <v>0</v>
      </c>
    </row>
    <row r="55" spans="1:10" ht="12.75">
      <c r="A55" s="28" t="s">
        <v>2</v>
      </c>
      <c r="B55" s="45"/>
      <c r="C55" s="7"/>
      <c r="D55" s="7"/>
      <c r="E55" s="104">
        <f>B55+D55</f>
        <v>0</v>
      </c>
      <c r="F55" s="126"/>
      <c r="G55" s="126"/>
      <c r="H55" s="126"/>
      <c r="I55" s="126">
        <f>F55+H55</f>
        <v>0</v>
      </c>
      <c r="J55" s="38">
        <f>E55+I55</f>
        <v>0</v>
      </c>
    </row>
    <row r="56" spans="1:10" ht="12.75">
      <c r="A56" s="82" t="s">
        <v>21</v>
      </c>
      <c r="B56" s="46">
        <f aca="true" t="shared" si="13" ref="B56:J56">SUM(B53:B55)</f>
        <v>0</v>
      </c>
      <c r="C56" s="8">
        <f t="shared" si="13"/>
        <v>0</v>
      </c>
      <c r="D56" s="8">
        <f t="shared" si="13"/>
        <v>0</v>
      </c>
      <c r="E56" s="8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14">
        <f t="shared" si="13"/>
        <v>0</v>
      </c>
      <c r="J56" s="39">
        <f t="shared" si="13"/>
        <v>0</v>
      </c>
    </row>
    <row r="57" spans="1:10" ht="12.75">
      <c r="A57" s="83" t="s">
        <v>19</v>
      </c>
      <c r="B57" s="47">
        <f aca="true" t="shared" si="14" ref="B57:J57">B51+B56</f>
        <v>57000</v>
      </c>
      <c r="C57" s="9">
        <f t="shared" si="14"/>
        <v>0</v>
      </c>
      <c r="D57" s="9">
        <f t="shared" si="14"/>
        <v>0</v>
      </c>
      <c r="E57" s="9">
        <f t="shared" si="14"/>
        <v>57000</v>
      </c>
      <c r="F57" s="115">
        <f t="shared" si="14"/>
        <v>0</v>
      </c>
      <c r="G57" s="115">
        <f t="shared" si="14"/>
        <v>0</v>
      </c>
      <c r="H57" s="115">
        <f t="shared" si="14"/>
        <v>0</v>
      </c>
      <c r="I57" s="115">
        <f t="shared" si="14"/>
        <v>0</v>
      </c>
      <c r="J57" s="40">
        <f t="shared" si="14"/>
        <v>57000</v>
      </c>
    </row>
    <row r="58" spans="1:10" ht="13.5" thickBot="1">
      <c r="A58" s="28" t="s">
        <v>22</v>
      </c>
      <c r="B58" s="48">
        <f aca="true" t="shared" si="15" ref="B58:J58">B47+B57</f>
        <v>399000</v>
      </c>
      <c r="C58" s="41">
        <f t="shared" si="15"/>
        <v>342000</v>
      </c>
      <c r="D58" s="41">
        <f t="shared" si="15"/>
        <v>0</v>
      </c>
      <c r="E58" s="41">
        <f t="shared" si="15"/>
        <v>399000</v>
      </c>
      <c r="F58" s="129">
        <f t="shared" si="15"/>
        <v>0</v>
      </c>
      <c r="G58" s="129">
        <f t="shared" si="15"/>
        <v>0</v>
      </c>
      <c r="H58" s="129">
        <f t="shared" si="15"/>
        <v>0</v>
      </c>
      <c r="I58" s="129">
        <f t="shared" si="15"/>
        <v>0</v>
      </c>
      <c r="J58" s="42">
        <f t="shared" si="15"/>
        <v>399000</v>
      </c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3.5" thickBot="1">
      <c r="A70" s="4" t="s">
        <v>25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80"/>
      <c r="B71" s="49"/>
      <c r="C71" s="43"/>
      <c r="D71" s="35"/>
      <c r="E71" s="106"/>
      <c r="F71" s="106"/>
      <c r="G71" s="106"/>
      <c r="H71" s="106"/>
      <c r="I71" s="106"/>
      <c r="J71" s="36"/>
    </row>
    <row r="72" spans="1:10" ht="52.5">
      <c r="A72" s="81" t="s">
        <v>12</v>
      </c>
      <c r="B72" s="109" t="s">
        <v>89</v>
      </c>
      <c r="C72" s="109" t="s">
        <v>90</v>
      </c>
      <c r="D72" s="84" t="s">
        <v>91</v>
      </c>
      <c r="E72" s="107" t="s">
        <v>92</v>
      </c>
      <c r="F72" s="124" t="s">
        <v>93</v>
      </c>
      <c r="G72" s="124" t="s">
        <v>94</v>
      </c>
      <c r="H72" s="125" t="s">
        <v>95</v>
      </c>
      <c r="I72" s="124" t="s">
        <v>96</v>
      </c>
      <c r="J72" s="113" t="s">
        <v>97</v>
      </c>
    </row>
    <row r="73" spans="1:10" ht="12.75">
      <c r="A73" s="15">
        <v>0</v>
      </c>
      <c r="B73" s="44"/>
      <c r="C73" s="6"/>
      <c r="D73" s="6"/>
      <c r="E73" s="24"/>
      <c r="F73" s="116"/>
      <c r="G73" s="116"/>
      <c r="H73" s="116"/>
      <c r="I73" s="116"/>
      <c r="J73" s="6"/>
    </row>
    <row r="74" spans="1:11" ht="12.75">
      <c r="A74" s="28" t="s">
        <v>5</v>
      </c>
      <c r="B74" s="45">
        <v>18290</v>
      </c>
      <c r="C74" s="7">
        <v>18290</v>
      </c>
      <c r="D74" s="7">
        <v>0</v>
      </c>
      <c r="E74" s="104">
        <f>B74+D74</f>
        <v>18290</v>
      </c>
      <c r="F74" s="126"/>
      <c r="G74" s="126"/>
      <c r="H74" s="126">
        <v>0</v>
      </c>
      <c r="I74" s="126">
        <f>F74+H74</f>
        <v>0</v>
      </c>
      <c r="J74" s="38">
        <f>E74+I74</f>
        <v>18290</v>
      </c>
      <c r="K74" s="16"/>
    </row>
    <row r="75" spans="1:11" ht="12.75">
      <c r="A75" s="28" t="s">
        <v>6</v>
      </c>
      <c r="B75" s="45">
        <v>18290</v>
      </c>
      <c r="C75" s="7">
        <v>18290</v>
      </c>
      <c r="D75" s="7">
        <v>0</v>
      </c>
      <c r="E75" s="104">
        <f>B75+D75</f>
        <v>18290</v>
      </c>
      <c r="F75" s="126"/>
      <c r="G75" s="126"/>
      <c r="H75" s="126">
        <f>G75-F75</f>
        <v>0</v>
      </c>
      <c r="I75" s="126">
        <f>F75+H75</f>
        <v>0</v>
      </c>
      <c r="J75" s="38">
        <f>E75+I75</f>
        <v>18290</v>
      </c>
      <c r="K75" s="16"/>
    </row>
    <row r="76" spans="1:14" ht="12.75">
      <c r="A76" s="28" t="s">
        <v>7</v>
      </c>
      <c r="B76" s="45">
        <v>18290</v>
      </c>
      <c r="C76" s="7">
        <v>18290</v>
      </c>
      <c r="D76" s="7">
        <v>0</v>
      </c>
      <c r="E76" s="104">
        <f>B76+D76</f>
        <v>18290</v>
      </c>
      <c r="F76" s="127"/>
      <c r="G76" s="127"/>
      <c r="H76" s="127"/>
      <c r="I76" s="126">
        <f>F76+H76</f>
        <v>0</v>
      </c>
      <c r="J76" s="38">
        <f>E76+I76</f>
        <v>18290</v>
      </c>
      <c r="K76" s="110"/>
      <c r="L76" s="108"/>
      <c r="M76" s="108"/>
      <c r="N76" s="111"/>
    </row>
    <row r="77" spans="1:11" ht="12.75">
      <c r="A77" s="82" t="s">
        <v>15</v>
      </c>
      <c r="B77" s="46">
        <f aca="true" t="shared" si="16" ref="B77:J77">SUM(B74:B76)</f>
        <v>54870</v>
      </c>
      <c r="C77" s="8">
        <f t="shared" si="16"/>
        <v>54870</v>
      </c>
      <c r="D77" s="8">
        <f t="shared" si="16"/>
        <v>0</v>
      </c>
      <c r="E77" s="8">
        <f t="shared" si="16"/>
        <v>54870</v>
      </c>
      <c r="F77" s="114">
        <f t="shared" si="16"/>
        <v>0</v>
      </c>
      <c r="G77" s="114">
        <f t="shared" si="16"/>
        <v>0</v>
      </c>
      <c r="H77" s="114">
        <f t="shared" si="16"/>
        <v>0</v>
      </c>
      <c r="I77" s="114">
        <f t="shared" si="16"/>
        <v>0</v>
      </c>
      <c r="J77" s="8">
        <f t="shared" si="16"/>
        <v>54870</v>
      </c>
      <c r="K77" s="16"/>
    </row>
    <row r="78" spans="1:13" ht="12.75">
      <c r="A78" s="28" t="s">
        <v>8</v>
      </c>
      <c r="B78" s="45">
        <v>18290</v>
      </c>
      <c r="C78" s="7">
        <v>18290</v>
      </c>
      <c r="D78" s="7">
        <v>0</v>
      </c>
      <c r="E78" s="104">
        <f>B78+D78</f>
        <v>18290</v>
      </c>
      <c r="F78" s="126">
        <v>0</v>
      </c>
      <c r="G78" s="126">
        <v>0</v>
      </c>
      <c r="H78" s="126">
        <v>0</v>
      </c>
      <c r="I78" s="126">
        <f>F78+H78</f>
        <v>0</v>
      </c>
      <c r="J78" s="38">
        <f>E78+I78</f>
        <v>18290</v>
      </c>
      <c r="K78" s="16"/>
      <c r="M78" s="16"/>
    </row>
    <row r="79" spans="1:11" ht="12.75">
      <c r="A79" s="28" t="s">
        <v>9</v>
      </c>
      <c r="B79" s="45">
        <v>18290</v>
      </c>
      <c r="C79" s="7">
        <v>18290</v>
      </c>
      <c r="D79" s="7">
        <v>0</v>
      </c>
      <c r="E79" s="104">
        <f>B79+D79</f>
        <v>18290</v>
      </c>
      <c r="F79" s="126">
        <v>0</v>
      </c>
      <c r="G79" s="126">
        <v>0</v>
      </c>
      <c r="H79" s="126">
        <f>G79-F79</f>
        <v>0</v>
      </c>
      <c r="I79" s="126">
        <f>F79+H79</f>
        <v>0</v>
      </c>
      <c r="J79" s="38">
        <f>E79+I79</f>
        <v>18290</v>
      </c>
      <c r="K79" s="16"/>
    </row>
    <row r="80" spans="1:11" ht="12.75">
      <c r="A80" s="28" t="s">
        <v>10</v>
      </c>
      <c r="B80" s="45">
        <v>18290</v>
      </c>
      <c r="C80" s="7">
        <v>18290</v>
      </c>
      <c r="D80" s="7">
        <v>0</v>
      </c>
      <c r="E80" s="104">
        <f>B80+D80</f>
        <v>18290</v>
      </c>
      <c r="F80" s="126">
        <v>0</v>
      </c>
      <c r="G80" s="126">
        <v>0</v>
      </c>
      <c r="H80" s="126">
        <v>0</v>
      </c>
      <c r="I80" s="126">
        <f>F80+H80</f>
        <v>0</v>
      </c>
      <c r="J80" s="38">
        <f>E80+I80</f>
        <v>18290</v>
      </c>
      <c r="K80" s="16"/>
    </row>
    <row r="81" spans="1:10" ht="12.75">
      <c r="A81" s="82" t="s">
        <v>17</v>
      </c>
      <c r="B81" s="46">
        <f aca="true" t="shared" si="17" ref="B81:J81">SUM(B78:B80)</f>
        <v>54870</v>
      </c>
      <c r="C81" s="8">
        <f t="shared" si="17"/>
        <v>54870</v>
      </c>
      <c r="D81" s="8">
        <f t="shared" si="17"/>
        <v>0</v>
      </c>
      <c r="E81" s="8">
        <f t="shared" si="17"/>
        <v>54870</v>
      </c>
      <c r="F81" s="114">
        <f t="shared" si="17"/>
        <v>0</v>
      </c>
      <c r="G81" s="114">
        <f t="shared" si="17"/>
        <v>0</v>
      </c>
      <c r="H81" s="114">
        <f t="shared" si="17"/>
        <v>0</v>
      </c>
      <c r="I81" s="114">
        <f t="shared" si="17"/>
        <v>0</v>
      </c>
      <c r="J81" s="39">
        <f t="shared" si="17"/>
        <v>54870</v>
      </c>
    </row>
    <row r="82" spans="1:10" ht="12.75">
      <c r="A82" s="83" t="s">
        <v>16</v>
      </c>
      <c r="B82" s="47">
        <f aca="true" t="shared" si="18" ref="B82:J82">B77+B81</f>
        <v>109740</v>
      </c>
      <c r="C82" s="47">
        <f t="shared" si="18"/>
        <v>109740</v>
      </c>
      <c r="D82" s="9">
        <f t="shared" si="18"/>
        <v>0</v>
      </c>
      <c r="E82" s="9">
        <f t="shared" si="18"/>
        <v>109740</v>
      </c>
      <c r="F82" s="115">
        <f t="shared" si="18"/>
        <v>0</v>
      </c>
      <c r="G82" s="115">
        <f t="shared" si="18"/>
        <v>0</v>
      </c>
      <c r="H82" s="115">
        <f t="shared" si="18"/>
        <v>0</v>
      </c>
      <c r="I82" s="115">
        <f t="shared" si="18"/>
        <v>0</v>
      </c>
      <c r="J82" s="40">
        <f t="shared" si="18"/>
        <v>109740</v>
      </c>
    </row>
    <row r="83" spans="1:10" ht="12.75">
      <c r="A83" s="28" t="s">
        <v>3</v>
      </c>
      <c r="B83" s="45">
        <v>18290</v>
      </c>
      <c r="C83" s="7"/>
      <c r="D83" s="7">
        <v>0</v>
      </c>
      <c r="E83" s="104">
        <f>B83+D83</f>
        <v>18290</v>
      </c>
      <c r="F83" s="126">
        <v>0</v>
      </c>
      <c r="G83" s="126">
        <v>0</v>
      </c>
      <c r="H83" s="126">
        <v>0</v>
      </c>
      <c r="I83" s="126">
        <f>F83+H83</f>
        <v>0</v>
      </c>
      <c r="J83" s="38">
        <f>E83+I83</f>
        <v>18290</v>
      </c>
    </row>
    <row r="84" spans="1:10" ht="12.75">
      <c r="A84" s="28" t="s">
        <v>4</v>
      </c>
      <c r="B84" s="45"/>
      <c r="C84" s="7"/>
      <c r="D84" s="7">
        <v>0</v>
      </c>
      <c r="E84" s="104">
        <f>B84+D84</f>
        <v>0</v>
      </c>
      <c r="F84" s="126"/>
      <c r="G84" s="126"/>
      <c r="H84" s="126">
        <v>0</v>
      </c>
      <c r="I84" s="126">
        <f>F84+H84</f>
        <v>0</v>
      </c>
      <c r="J84" s="38">
        <f>E84+I84</f>
        <v>0</v>
      </c>
    </row>
    <row r="85" spans="1:10" ht="12.75">
      <c r="A85" s="28" t="s">
        <v>11</v>
      </c>
      <c r="B85" s="45"/>
      <c r="C85" s="7"/>
      <c r="D85" s="7">
        <v>0</v>
      </c>
      <c r="E85" s="104">
        <f>B85+D85</f>
        <v>0</v>
      </c>
      <c r="F85" s="126"/>
      <c r="G85" s="126"/>
      <c r="H85" s="126">
        <v>0</v>
      </c>
      <c r="I85" s="126">
        <f>F85+H85</f>
        <v>0</v>
      </c>
      <c r="J85" s="38">
        <f>E85+I85</f>
        <v>0</v>
      </c>
    </row>
    <row r="86" spans="1:10" ht="12.75">
      <c r="A86" s="82" t="s">
        <v>20</v>
      </c>
      <c r="B86" s="46">
        <f aca="true" t="shared" si="19" ref="B86:J86">SUM(B83:B85)</f>
        <v>18290</v>
      </c>
      <c r="C86" s="46">
        <f t="shared" si="19"/>
        <v>0</v>
      </c>
      <c r="D86" s="46">
        <f t="shared" si="19"/>
        <v>0</v>
      </c>
      <c r="E86" s="46">
        <f t="shared" si="19"/>
        <v>18290</v>
      </c>
      <c r="F86" s="128">
        <f t="shared" si="19"/>
        <v>0</v>
      </c>
      <c r="G86" s="128">
        <f t="shared" si="19"/>
        <v>0</v>
      </c>
      <c r="H86" s="128">
        <f t="shared" si="19"/>
        <v>0</v>
      </c>
      <c r="I86" s="128">
        <f t="shared" si="19"/>
        <v>0</v>
      </c>
      <c r="J86" s="46">
        <f t="shared" si="19"/>
        <v>18290</v>
      </c>
    </row>
    <row r="87" spans="1:10" ht="12.75">
      <c r="A87" s="83" t="s">
        <v>18</v>
      </c>
      <c r="B87" s="47">
        <f aca="true" t="shared" si="20" ref="B87:J87">B82+B86</f>
        <v>128030</v>
      </c>
      <c r="C87" s="9">
        <f t="shared" si="20"/>
        <v>109740</v>
      </c>
      <c r="D87" s="9">
        <f t="shared" si="20"/>
        <v>0</v>
      </c>
      <c r="E87" s="9">
        <f t="shared" si="20"/>
        <v>128030</v>
      </c>
      <c r="F87" s="115">
        <f t="shared" si="20"/>
        <v>0</v>
      </c>
      <c r="G87" s="115">
        <f t="shared" si="20"/>
        <v>0</v>
      </c>
      <c r="H87" s="115">
        <f t="shared" si="20"/>
        <v>0</v>
      </c>
      <c r="I87" s="115">
        <f t="shared" si="20"/>
        <v>0</v>
      </c>
      <c r="J87" s="40">
        <f t="shared" si="20"/>
        <v>128030</v>
      </c>
    </row>
    <row r="88" spans="1:10" ht="12.75">
      <c r="A88" s="28" t="s">
        <v>0</v>
      </c>
      <c r="B88" s="45"/>
      <c r="C88" s="7"/>
      <c r="D88" s="7">
        <v>0</v>
      </c>
      <c r="E88" s="104">
        <f>B88+D88</f>
        <v>0</v>
      </c>
      <c r="F88" s="126"/>
      <c r="G88" s="126"/>
      <c r="H88" s="126">
        <v>0</v>
      </c>
      <c r="I88" s="126">
        <f>F88+H88</f>
        <v>0</v>
      </c>
      <c r="J88" s="38">
        <f>E88+I88</f>
        <v>0</v>
      </c>
    </row>
    <row r="89" spans="1:10" ht="12.75">
      <c r="A89" s="28" t="s">
        <v>1</v>
      </c>
      <c r="B89" s="45"/>
      <c r="C89" s="7"/>
      <c r="D89" s="7">
        <v>0</v>
      </c>
      <c r="E89" s="104">
        <f>B89+D89</f>
        <v>0</v>
      </c>
      <c r="F89" s="126"/>
      <c r="G89" s="126"/>
      <c r="H89" s="126"/>
      <c r="I89" s="126">
        <f>F89+H89</f>
        <v>0</v>
      </c>
      <c r="J89" s="38">
        <f>E89+I89</f>
        <v>0</v>
      </c>
    </row>
    <row r="90" spans="1:10" ht="12.75">
      <c r="A90" s="28" t="s">
        <v>2</v>
      </c>
      <c r="B90" s="45"/>
      <c r="C90" s="7"/>
      <c r="D90" s="7">
        <v>0</v>
      </c>
      <c r="E90" s="104">
        <f>B90+D90</f>
        <v>0</v>
      </c>
      <c r="F90" s="126"/>
      <c r="G90" s="126"/>
      <c r="H90" s="126"/>
      <c r="I90" s="126">
        <f>F90+H90</f>
        <v>0</v>
      </c>
      <c r="J90" s="38">
        <f>E90+I90</f>
        <v>0</v>
      </c>
    </row>
    <row r="91" spans="1:10" ht="12.75">
      <c r="A91" s="82" t="s">
        <v>21</v>
      </c>
      <c r="B91" s="46">
        <f aca="true" t="shared" si="21" ref="B91:J91">SUM(B88:B90)</f>
        <v>0</v>
      </c>
      <c r="C91" s="8">
        <f t="shared" si="21"/>
        <v>0</v>
      </c>
      <c r="D91" s="8">
        <f t="shared" si="21"/>
        <v>0</v>
      </c>
      <c r="E91" s="8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39">
        <f t="shared" si="21"/>
        <v>0</v>
      </c>
    </row>
    <row r="92" spans="1:10" ht="12.75">
      <c r="A92" s="83" t="s">
        <v>19</v>
      </c>
      <c r="B92" s="47">
        <f aca="true" t="shared" si="22" ref="B92:J92">B86+B91</f>
        <v>18290</v>
      </c>
      <c r="C92" s="9">
        <f t="shared" si="22"/>
        <v>0</v>
      </c>
      <c r="D92" s="9">
        <f t="shared" si="22"/>
        <v>0</v>
      </c>
      <c r="E92" s="9">
        <f t="shared" si="22"/>
        <v>18290</v>
      </c>
      <c r="F92" s="115">
        <f t="shared" si="22"/>
        <v>0</v>
      </c>
      <c r="G92" s="115">
        <f t="shared" si="22"/>
        <v>0</v>
      </c>
      <c r="H92" s="115">
        <f t="shared" si="22"/>
        <v>0</v>
      </c>
      <c r="I92" s="115">
        <f t="shared" si="22"/>
        <v>0</v>
      </c>
      <c r="J92" s="40">
        <f t="shared" si="22"/>
        <v>18290</v>
      </c>
    </row>
    <row r="93" spans="1:10" ht="13.5" thickBot="1">
      <c r="A93" s="28" t="s">
        <v>22</v>
      </c>
      <c r="B93" s="48">
        <f aca="true" t="shared" si="23" ref="B93:J93">B82+B92</f>
        <v>128030</v>
      </c>
      <c r="C93" s="41">
        <f t="shared" si="23"/>
        <v>109740</v>
      </c>
      <c r="D93" s="41">
        <f t="shared" si="23"/>
        <v>0</v>
      </c>
      <c r="E93" s="41">
        <f t="shared" si="23"/>
        <v>128030</v>
      </c>
      <c r="F93" s="129">
        <f t="shared" si="23"/>
        <v>0</v>
      </c>
      <c r="G93" s="129">
        <f t="shared" si="23"/>
        <v>0</v>
      </c>
      <c r="H93" s="129">
        <f t="shared" si="23"/>
        <v>0</v>
      </c>
      <c r="I93" s="129">
        <f t="shared" si="23"/>
        <v>0</v>
      </c>
      <c r="J93" s="42">
        <f t="shared" si="23"/>
        <v>128030</v>
      </c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3.5" thickBot="1">
      <c r="A99" s="4" t="s">
        <v>27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80"/>
      <c r="B100" s="49"/>
      <c r="C100" s="43"/>
      <c r="D100" s="35"/>
      <c r="E100" s="106"/>
      <c r="F100" s="106"/>
      <c r="G100" s="106"/>
      <c r="H100" s="106"/>
      <c r="I100" s="106"/>
      <c r="J100" s="36"/>
    </row>
    <row r="101" spans="1:10" ht="52.5">
      <c r="A101" s="81" t="s">
        <v>12</v>
      </c>
      <c r="B101" s="109" t="s">
        <v>89</v>
      </c>
      <c r="C101" s="109" t="s">
        <v>90</v>
      </c>
      <c r="D101" s="84" t="s">
        <v>91</v>
      </c>
      <c r="E101" s="107" t="s">
        <v>92</v>
      </c>
      <c r="F101" s="124" t="s">
        <v>93</v>
      </c>
      <c r="G101" s="124" t="s">
        <v>94</v>
      </c>
      <c r="H101" s="125" t="s">
        <v>95</v>
      </c>
      <c r="I101" s="124" t="s">
        <v>96</v>
      </c>
      <c r="J101" s="113" t="s">
        <v>97</v>
      </c>
    </row>
    <row r="102" spans="1:10" ht="12.75">
      <c r="A102" s="15">
        <v>0</v>
      </c>
      <c r="B102" s="44"/>
      <c r="C102" s="6"/>
      <c r="D102" s="6"/>
      <c r="E102" s="24"/>
      <c r="F102" s="116"/>
      <c r="G102" s="116"/>
      <c r="H102" s="116"/>
      <c r="I102" s="116"/>
      <c r="J102" s="6"/>
    </row>
    <row r="103" spans="1:10" ht="12.75">
      <c r="A103" s="28" t="s">
        <v>5</v>
      </c>
      <c r="B103" s="45">
        <v>39070</v>
      </c>
      <c r="C103" s="7">
        <v>39070</v>
      </c>
      <c r="D103" s="7">
        <v>0</v>
      </c>
      <c r="E103" s="104">
        <f>B103+D103</f>
        <v>39070</v>
      </c>
      <c r="F103" s="126"/>
      <c r="G103" s="126"/>
      <c r="H103" s="126">
        <v>0</v>
      </c>
      <c r="I103" s="126">
        <f>F103+H103</f>
        <v>0</v>
      </c>
      <c r="J103" s="38">
        <f>E103+I103</f>
        <v>39070</v>
      </c>
    </row>
    <row r="104" spans="1:10" ht="12.75">
      <c r="A104" s="28" t="s">
        <v>6</v>
      </c>
      <c r="B104" s="45">
        <v>39070</v>
      </c>
      <c r="C104" s="7">
        <v>39070</v>
      </c>
      <c r="D104" s="7">
        <v>0</v>
      </c>
      <c r="E104" s="104">
        <f>B104+D104</f>
        <v>39070</v>
      </c>
      <c r="F104" s="126"/>
      <c r="G104" s="126"/>
      <c r="H104" s="126">
        <f>G104-F104</f>
        <v>0</v>
      </c>
      <c r="I104" s="126">
        <f>F104+H104</f>
        <v>0</v>
      </c>
      <c r="J104" s="38">
        <f>E104+I104</f>
        <v>39070</v>
      </c>
    </row>
    <row r="105" spans="1:14" ht="12.75">
      <c r="A105" s="28" t="s">
        <v>7</v>
      </c>
      <c r="B105" s="45">
        <v>39070</v>
      </c>
      <c r="C105" s="7">
        <v>39070</v>
      </c>
      <c r="D105" s="7">
        <v>0</v>
      </c>
      <c r="E105" s="104">
        <f>B105+D105</f>
        <v>39070</v>
      </c>
      <c r="F105" s="127"/>
      <c r="G105" s="127"/>
      <c r="H105" s="127"/>
      <c r="I105" s="126">
        <f>F105+H105</f>
        <v>0</v>
      </c>
      <c r="J105" s="38">
        <f>E105+I105</f>
        <v>39070</v>
      </c>
      <c r="K105" s="110"/>
      <c r="L105" s="108"/>
      <c r="M105" s="108"/>
      <c r="N105" s="111"/>
    </row>
    <row r="106" spans="1:10" ht="12.75">
      <c r="A106" s="82" t="s">
        <v>15</v>
      </c>
      <c r="B106" s="46">
        <f aca="true" t="shared" si="24" ref="B106:J106">SUM(B103:B105)</f>
        <v>117210</v>
      </c>
      <c r="C106" s="8">
        <f t="shared" si="24"/>
        <v>117210</v>
      </c>
      <c r="D106" s="8">
        <f t="shared" si="24"/>
        <v>0</v>
      </c>
      <c r="E106" s="8">
        <f t="shared" si="24"/>
        <v>117210</v>
      </c>
      <c r="F106" s="114">
        <f t="shared" si="24"/>
        <v>0</v>
      </c>
      <c r="G106" s="114">
        <f t="shared" si="24"/>
        <v>0</v>
      </c>
      <c r="H106" s="114">
        <f t="shared" si="24"/>
        <v>0</v>
      </c>
      <c r="I106" s="114">
        <f t="shared" si="24"/>
        <v>0</v>
      </c>
      <c r="J106" s="8">
        <f t="shared" si="24"/>
        <v>117210</v>
      </c>
    </row>
    <row r="107" spans="1:13" ht="12.75">
      <c r="A107" s="28" t="s">
        <v>8</v>
      </c>
      <c r="B107" s="45">
        <v>39070</v>
      </c>
      <c r="C107" s="7">
        <v>39070</v>
      </c>
      <c r="D107" s="7">
        <v>0</v>
      </c>
      <c r="E107" s="104">
        <f>B107+D107</f>
        <v>39070</v>
      </c>
      <c r="F107" s="126"/>
      <c r="G107" s="126"/>
      <c r="H107" s="126"/>
      <c r="I107" s="126">
        <f>F107+H107</f>
        <v>0</v>
      </c>
      <c r="J107" s="38">
        <f>E107+I107</f>
        <v>39070</v>
      </c>
      <c r="L107" s="16"/>
      <c r="M107" s="16"/>
    </row>
    <row r="108" spans="1:10" ht="12.75">
      <c r="A108" s="28" t="s">
        <v>9</v>
      </c>
      <c r="B108" s="45">
        <v>39070</v>
      </c>
      <c r="C108" s="7">
        <v>39070</v>
      </c>
      <c r="D108" s="7">
        <v>0</v>
      </c>
      <c r="E108" s="104">
        <f>B108+D108</f>
        <v>39070</v>
      </c>
      <c r="F108" s="126"/>
      <c r="G108" s="126"/>
      <c r="H108" s="126"/>
      <c r="I108" s="126">
        <f>F108+H108</f>
        <v>0</v>
      </c>
      <c r="J108" s="38">
        <f>E108+I108</f>
        <v>39070</v>
      </c>
    </row>
    <row r="109" spans="1:10" ht="12.75">
      <c r="A109" s="28" t="s">
        <v>10</v>
      </c>
      <c r="B109" s="45">
        <v>39070</v>
      </c>
      <c r="C109" s="7">
        <v>39070</v>
      </c>
      <c r="D109" s="7">
        <v>0</v>
      </c>
      <c r="E109" s="104">
        <f>B109+D109</f>
        <v>39070</v>
      </c>
      <c r="F109" s="126"/>
      <c r="G109" s="126"/>
      <c r="H109" s="126"/>
      <c r="I109" s="126">
        <f>F109+H109</f>
        <v>0</v>
      </c>
      <c r="J109" s="38">
        <f>E109+I109</f>
        <v>39070</v>
      </c>
    </row>
    <row r="110" spans="1:10" ht="12.75">
      <c r="A110" s="82" t="s">
        <v>17</v>
      </c>
      <c r="B110" s="46">
        <f aca="true" t="shared" si="25" ref="B110:J110">SUM(B107:B109)</f>
        <v>117210</v>
      </c>
      <c r="C110" s="8">
        <f t="shared" si="25"/>
        <v>117210</v>
      </c>
      <c r="D110" s="8">
        <f t="shared" si="25"/>
        <v>0</v>
      </c>
      <c r="E110" s="8">
        <f t="shared" si="25"/>
        <v>117210</v>
      </c>
      <c r="F110" s="114">
        <f t="shared" si="25"/>
        <v>0</v>
      </c>
      <c r="G110" s="114">
        <f t="shared" si="25"/>
        <v>0</v>
      </c>
      <c r="H110" s="114">
        <f t="shared" si="25"/>
        <v>0</v>
      </c>
      <c r="I110" s="114">
        <f t="shared" si="25"/>
        <v>0</v>
      </c>
      <c r="J110" s="39">
        <f t="shared" si="25"/>
        <v>117210</v>
      </c>
    </row>
    <row r="111" spans="1:10" ht="12.75">
      <c r="A111" s="83" t="s">
        <v>16</v>
      </c>
      <c r="B111" s="47">
        <f aca="true" t="shared" si="26" ref="B111:J111">B106+B110</f>
        <v>234420</v>
      </c>
      <c r="C111" s="47">
        <f t="shared" si="26"/>
        <v>234420</v>
      </c>
      <c r="D111" s="9">
        <f t="shared" si="26"/>
        <v>0</v>
      </c>
      <c r="E111" s="9">
        <f t="shared" si="26"/>
        <v>234420</v>
      </c>
      <c r="F111" s="115">
        <f t="shared" si="26"/>
        <v>0</v>
      </c>
      <c r="G111" s="115">
        <f t="shared" si="26"/>
        <v>0</v>
      </c>
      <c r="H111" s="115">
        <f t="shared" si="26"/>
        <v>0</v>
      </c>
      <c r="I111" s="115">
        <f t="shared" si="26"/>
        <v>0</v>
      </c>
      <c r="J111" s="40">
        <f t="shared" si="26"/>
        <v>234420</v>
      </c>
    </row>
    <row r="112" spans="1:10" ht="12.75">
      <c r="A112" s="28" t="s">
        <v>3</v>
      </c>
      <c r="B112" s="45">
        <v>39070</v>
      </c>
      <c r="C112" s="7"/>
      <c r="D112" s="7">
        <v>0</v>
      </c>
      <c r="E112" s="104">
        <f>B112+D112</f>
        <v>39070</v>
      </c>
      <c r="F112" s="126"/>
      <c r="G112" s="126"/>
      <c r="H112" s="126">
        <v>0</v>
      </c>
      <c r="I112" s="126">
        <f>F112+H112</f>
        <v>0</v>
      </c>
      <c r="J112" s="38">
        <f>E112+I112</f>
        <v>39070</v>
      </c>
    </row>
    <row r="113" spans="1:10" ht="12.75">
      <c r="A113" s="28" t="s">
        <v>4</v>
      </c>
      <c r="B113" s="45"/>
      <c r="C113" s="7"/>
      <c r="D113" s="7">
        <v>0</v>
      </c>
      <c r="E113" s="104">
        <f>B113+D113</f>
        <v>0</v>
      </c>
      <c r="F113" s="126"/>
      <c r="G113" s="126"/>
      <c r="H113" s="126">
        <v>0</v>
      </c>
      <c r="I113" s="126">
        <f>F113+H113</f>
        <v>0</v>
      </c>
      <c r="J113" s="38">
        <f>E113+I113</f>
        <v>0</v>
      </c>
    </row>
    <row r="114" spans="1:10" ht="12.75">
      <c r="A114" s="28" t="s">
        <v>11</v>
      </c>
      <c r="B114" s="45"/>
      <c r="C114" s="7"/>
      <c r="D114" s="7">
        <v>0</v>
      </c>
      <c r="E114" s="104">
        <f>B114+D114</f>
        <v>0</v>
      </c>
      <c r="F114" s="126"/>
      <c r="G114" s="126"/>
      <c r="H114" s="126">
        <v>0</v>
      </c>
      <c r="I114" s="126">
        <f>F114+H114</f>
        <v>0</v>
      </c>
      <c r="J114" s="38">
        <f>E114+I114</f>
        <v>0</v>
      </c>
    </row>
    <row r="115" spans="1:10" ht="12.75">
      <c r="A115" s="82" t="s">
        <v>20</v>
      </c>
      <c r="B115" s="46">
        <f aca="true" t="shared" si="27" ref="B115:J115">SUM(B112:B114)</f>
        <v>39070</v>
      </c>
      <c r="C115" s="46">
        <f t="shared" si="27"/>
        <v>0</v>
      </c>
      <c r="D115" s="46">
        <f t="shared" si="27"/>
        <v>0</v>
      </c>
      <c r="E115" s="46">
        <f t="shared" si="27"/>
        <v>39070</v>
      </c>
      <c r="F115" s="128">
        <f t="shared" si="27"/>
        <v>0</v>
      </c>
      <c r="G115" s="128">
        <f t="shared" si="27"/>
        <v>0</v>
      </c>
      <c r="H115" s="128">
        <f t="shared" si="27"/>
        <v>0</v>
      </c>
      <c r="I115" s="128">
        <f t="shared" si="27"/>
        <v>0</v>
      </c>
      <c r="J115" s="46">
        <f t="shared" si="27"/>
        <v>39070</v>
      </c>
    </row>
    <row r="116" spans="1:10" ht="12.75">
      <c r="A116" s="83" t="s">
        <v>18</v>
      </c>
      <c r="B116" s="47">
        <f aca="true" t="shared" si="28" ref="B116:J116">B111+B115</f>
        <v>273490</v>
      </c>
      <c r="C116" s="9">
        <f t="shared" si="28"/>
        <v>234420</v>
      </c>
      <c r="D116" s="9">
        <f t="shared" si="28"/>
        <v>0</v>
      </c>
      <c r="E116" s="9">
        <f t="shared" si="28"/>
        <v>273490</v>
      </c>
      <c r="F116" s="115">
        <f t="shared" si="28"/>
        <v>0</v>
      </c>
      <c r="G116" s="115">
        <f t="shared" si="28"/>
        <v>0</v>
      </c>
      <c r="H116" s="115">
        <f t="shared" si="28"/>
        <v>0</v>
      </c>
      <c r="I116" s="115">
        <f t="shared" si="28"/>
        <v>0</v>
      </c>
      <c r="J116" s="40">
        <f t="shared" si="28"/>
        <v>273490</v>
      </c>
    </row>
    <row r="117" spans="1:10" ht="12.75">
      <c r="A117" s="28" t="s">
        <v>0</v>
      </c>
      <c r="B117" s="45"/>
      <c r="C117" s="7"/>
      <c r="D117" s="7">
        <v>0</v>
      </c>
      <c r="E117" s="104">
        <f>B117+D117</f>
        <v>0</v>
      </c>
      <c r="F117" s="126"/>
      <c r="G117" s="126"/>
      <c r="H117" s="126">
        <v>0</v>
      </c>
      <c r="I117" s="126">
        <f>F117+H117</f>
        <v>0</v>
      </c>
      <c r="J117" s="38">
        <f>E117+I117</f>
        <v>0</v>
      </c>
    </row>
    <row r="118" spans="1:10" ht="12.75">
      <c r="A118" s="28" t="s">
        <v>1</v>
      </c>
      <c r="B118" s="45"/>
      <c r="C118" s="7"/>
      <c r="D118" s="7">
        <v>0</v>
      </c>
      <c r="E118" s="104">
        <f>B118+D118</f>
        <v>0</v>
      </c>
      <c r="F118" s="126"/>
      <c r="G118" s="126"/>
      <c r="H118" s="126"/>
      <c r="I118" s="126">
        <f>F118+H118</f>
        <v>0</v>
      </c>
      <c r="J118" s="38">
        <f>E118+I118</f>
        <v>0</v>
      </c>
    </row>
    <row r="119" spans="1:10" ht="12.75">
      <c r="A119" s="28" t="s">
        <v>2</v>
      </c>
      <c r="B119" s="45"/>
      <c r="C119" s="7"/>
      <c r="D119" s="7">
        <v>0</v>
      </c>
      <c r="E119" s="104">
        <f>B119+D119</f>
        <v>0</v>
      </c>
      <c r="F119" s="126"/>
      <c r="G119" s="126"/>
      <c r="H119" s="126"/>
      <c r="I119" s="126">
        <f>F119+H119</f>
        <v>0</v>
      </c>
      <c r="J119" s="38">
        <f>E119+I119</f>
        <v>0</v>
      </c>
    </row>
    <row r="120" spans="1:10" ht="12.75">
      <c r="A120" s="82" t="s">
        <v>21</v>
      </c>
      <c r="B120" s="46">
        <f aca="true" t="shared" si="29" ref="B120:J120">SUM(B117:B119)</f>
        <v>0</v>
      </c>
      <c r="C120" s="8">
        <f t="shared" si="29"/>
        <v>0</v>
      </c>
      <c r="D120" s="8">
        <f t="shared" si="29"/>
        <v>0</v>
      </c>
      <c r="E120" s="8">
        <f t="shared" si="29"/>
        <v>0</v>
      </c>
      <c r="F120" s="114">
        <f t="shared" si="29"/>
        <v>0</v>
      </c>
      <c r="G120" s="114">
        <f t="shared" si="29"/>
        <v>0</v>
      </c>
      <c r="H120" s="114">
        <f t="shared" si="29"/>
        <v>0</v>
      </c>
      <c r="I120" s="114">
        <f t="shared" si="29"/>
        <v>0</v>
      </c>
      <c r="J120" s="39">
        <f t="shared" si="29"/>
        <v>0</v>
      </c>
    </row>
    <row r="121" spans="1:10" ht="12.75">
      <c r="A121" s="83" t="s">
        <v>19</v>
      </c>
      <c r="B121" s="47">
        <f aca="true" t="shared" si="30" ref="B121:J121">B115+B120</f>
        <v>39070</v>
      </c>
      <c r="C121" s="9">
        <f t="shared" si="30"/>
        <v>0</v>
      </c>
      <c r="D121" s="9">
        <f t="shared" si="30"/>
        <v>0</v>
      </c>
      <c r="E121" s="9">
        <f t="shared" si="30"/>
        <v>39070</v>
      </c>
      <c r="F121" s="115">
        <f t="shared" si="30"/>
        <v>0</v>
      </c>
      <c r="G121" s="115">
        <f t="shared" si="30"/>
        <v>0</v>
      </c>
      <c r="H121" s="115">
        <f t="shared" si="30"/>
        <v>0</v>
      </c>
      <c r="I121" s="115">
        <f t="shared" si="30"/>
        <v>0</v>
      </c>
      <c r="J121" s="40">
        <f t="shared" si="30"/>
        <v>39070</v>
      </c>
    </row>
    <row r="122" spans="1:10" ht="13.5" thickBot="1">
      <c r="A122" s="28" t="s">
        <v>22</v>
      </c>
      <c r="B122" s="48">
        <f aca="true" t="shared" si="31" ref="B122:J122">B111+B121</f>
        <v>273490</v>
      </c>
      <c r="C122" s="41">
        <f t="shared" si="31"/>
        <v>234420</v>
      </c>
      <c r="D122" s="41">
        <f t="shared" si="31"/>
        <v>0</v>
      </c>
      <c r="E122" s="41">
        <f t="shared" si="31"/>
        <v>273490</v>
      </c>
      <c r="F122" s="129">
        <f t="shared" si="31"/>
        <v>0</v>
      </c>
      <c r="G122" s="129">
        <f t="shared" si="31"/>
        <v>0</v>
      </c>
      <c r="H122" s="129">
        <f t="shared" si="31"/>
        <v>0</v>
      </c>
      <c r="I122" s="129">
        <f t="shared" si="31"/>
        <v>0</v>
      </c>
      <c r="J122" s="42">
        <f t="shared" si="31"/>
        <v>273490</v>
      </c>
    </row>
    <row r="123" spans="2:10" ht="12.7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2.7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2.7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2.7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2.7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2.7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3.5" thickBot="1">
      <c r="A129" s="4" t="s">
        <v>26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80"/>
      <c r="B130" s="49"/>
      <c r="C130" s="43"/>
      <c r="D130" s="35"/>
      <c r="E130" s="106"/>
      <c r="F130" s="106"/>
      <c r="G130" s="106"/>
      <c r="H130" s="106"/>
      <c r="I130" s="106"/>
      <c r="J130" s="36"/>
    </row>
    <row r="131" spans="1:10" ht="52.5">
      <c r="A131" s="81" t="s">
        <v>12</v>
      </c>
      <c r="B131" s="109" t="s">
        <v>89</v>
      </c>
      <c r="C131" s="109" t="s">
        <v>90</v>
      </c>
      <c r="D131" s="84" t="s">
        <v>91</v>
      </c>
      <c r="E131" s="107" t="s">
        <v>92</v>
      </c>
      <c r="F131" s="124" t="s">
        <v>93</v>
      </c>
      <c r="G131" s="124" t="s">
        <v>94</v>
      </c>
      <c r="H131" s="125" t="s">
        <v>95</v>
      </c>
      <c r="I131" s="124" t="s">
        <v>96</v>
      </c>
      <c r="J131" s="113" t="s">
        <v>97</v>
      </c>
    </row>
    <row r="132" spans="1:10" ht="12.75">
      <c r="A132" s="15">
        <v>0</v>
      </c>
      <c r="B132" s="44"/>
      <c r="C132" s="6"/>
      <c r="D132" s="6"/>
      <c r="E132" s="24"/>
      <c r="F132" s="116"/>
      <c r="G132" s="116"/>
      <c r="H132" s="116"/>
      <c r="I132" s="116"/>
      <c r="J132" s="6"/>
    </row>
    <row r="133" spans="1:11" ht="12.75">
      <c r="A133" s="28" t="s">
        <v>5</v>
      </c>
      <c r="B133" s="45">
        <v>13200</v>
      </c>
      <c r="C133" s="7">
        <v>13200</v>
      </c>
      <c r="D133" s="7">
        <v>0</v>
      </c>
      <c r="E133" s="104">
        <f>B133+D133</f>
        <v>13200</v>
      </c>
      <c r="F133" s="126"/>
      <c r="G133" s="126"/>
      <c r="H133" s="126">
        <v>0</v>
      </c>
      <c r="I133" s="126">
        <f>F133+H133</f>
        <v>0</v>
      </c>
      <c r="J133" s="38">
        <f>E133+I133</f>
        <v>13200</v>
      </c>
      <c r="K133" s="105"/>
    </row>
    <row r="134" spans="1:10" ht="12.75">
      <c r="A134" s="28" t="s">
        <v>6</v>
      </c>
      <c r="B134" s="45">
        <v>13200</v>
      </c>
      <c r="C134" s="7">
        <v>13200</v>
      </c>
      <c r="D134" s="7">
        <v>0</v>
      </c>
      <c r="E134" s="104">
        <f>B134+D134</f>
        <v>13200</v>
      </c>
      <c r="F134" s="126"/>
      <c r="G134" s="126"/>
      <c r="H134" s="126">
        <f>G134-F134</f>
        <v>0</v>
      </c>
      <c r="I134" s="126">
        <f>F134+H134</f>
        <v>0</v>
      </c>
      <c r="J134" s="38">
        <f>E134+I134</f>
        <v>13200</v>
      </c>
    </row>
    <row r="135" spans="1:14" ht="12.75">
      <c r="A135" s="28" t="s">
        <v>7</v>
      </c>
      <c r="B135" s="45">
        <v>13200</v>
      </c>
      <c r="C135" s="7">
        <v>13200</v>
      </c>
      <c r="D135" s="7">
        <v>0</v>
      </c>
      <c r="E135" s="104">
        <f>B135+D135</f>
        <v>13200</v>
      </c>
      <c r="F135" s="127"/>
      <c r="G135" s="127"/>
      <c r="H135" s="127"/>
      <c r="I135" s="126">
        <f>F135+H135</f>
        <v>0</v>
      </c>
      <c r="J135" s="38">
        <f>E135+I135</f>
        <v>13200</v>
      </c>
      <c r="K135" s="110"/>
      <c r="L135" s="108"/>
      <c r="M135" s="108"/>
      <c r="N135" s="111"/>
    </row>
    <row r="136" spans="1:10" ht="12.75">
      <c r="A136" s="82" t="s">
        <v>15</v>
      </c>
      <c r="B136" s="46">
        <f aca="true" t="shared" si="32" ref="B136:J136">SUM(B133:B135)</f>
        <v>39600</v>
      </c>
      <c r="C136" s="8">
        <f t="shared" si="32"/>
        <v>39600</v>
      </c>
      <c r="D136" s="8">
        <f t="shared" si="32"/>
        <v>0</v>
      </c>
      <c r="E136" s="8">
        <f t="shared" si="32"/>
        <v>39600</v>
      </c>
      <c r="F136" s="114">
        <f t="shared" si="32"/>
        <v>0</v>
      </c>
      <c r="G136" s="114">
        <f t="shared" si="32"/>
        <v>0</v>
      </c>
      <c r="H136" s="114">
        <f t="shared" si="32"/>
        <v>0</v>
      </c>
      <c r="I136" s="114">
        <f t="shared" si="32"/>
        <v>0</v>
      </c>
      <c r="J136" s="8">
        <f t="shared" si="32"/>
        <v>39600</v>
      </c>
    </row>
    <row r="137" spans="1:13" ht="12.75">
      <c r="A137" s="28" t="s">
        <v>8</v>
      </c>
      <c r="B137" s="45">
        <v>13200</v>
      </c>
      <c r="C137" s="7">
        <v>13200</v>
      </c>
      <c r="D137" s="7"/>
      <c r="E137" s="104">
        <f>B137+D137</f>
        <v>13200</v>
      </c>
      <c r="F137" s="126"/>
      <c r="G137" s="126"/>
      <c r="H137" s="126"/>
      <c r="I137" s="126">
        <f>F137+H137</f>
        <v>0</v>
      </c>
      <c r="J137" s="38">
        <f>E137+I137</f>
        <v>13200</v>
      </c>
      <c r="M137" s="16"/>
    </row>
    <row r="138" spans="1:14" ht="12.75">
      <c r="A138" s="28" t="s">
        <v>9</v>
      </c>
      <c r="B138" s="45">
        <v>13200</v>
      </c>
      <c r="C138" s="7">
        <v>13200</v>
      </c>
      <c r="D138" s="7"/>
      <c r="E138" s="104">
        <f>B138+D138</f>
        <v>13200</v>
      </c>
      <c r="F138" s="126"/>
      <c r="G138" s="126"/>
      <c r="H138" s="126"/>
      <c r="I138" s="126">
        <f>F138+H138</f>
        <v>0</v>
      </c>
      <c r="J138" s="38">
        <f>E138+I138</f>
        <v>13200</v>
      </c>
      <c r="N138" s="16"/>
    </row>
    <row r="139" spans="1:10" ht="12.75">
      <c r="A139" s="28" t="s">
        <v>10</v>
      </c>
      <c r="B139" s="45">
        <v>13200</v>
      </c>
      <c r="C139" s="7">
        <v>13200</v>
      </c>
      <c r="D139" s="7"/>
      <c r="E139" s="104">
        <f>B139+D139</f>
        <v>13200</v>
      </c>
      <c r="F139" s="126"/>
      <c r="G139" s="126"/>
      <c r="H139" s="126"/>
      <c r="I139" s="126">
        <f>F139+H139</f>
        <v>0</v>
      </c>
      <c r="J139" s="38">
        <f>E139+I139</f>
        <v>13200</v>
      </c>
    </row>
    <row r="140" spans="1:10" ht="12.75">
      <c r="A140" s="82" t="s">
        <v>17</v>
      </c>
      <c r="B140" s="46"/>
      <c r="C140" s="8"/>
      <c r="D140" s="8"/>
      <c r="E140" s="8">
        <f aca="true" t="shared" si="33" ref="E140:J140">SUM(E137:E139)</f>
        <v>39600</v>
      </c>
      <c r="F140" s="114">
        <f t="shared" si="33"/>
        <v>0</v>
      </c>
      <c r="G140" s="114">
        <f t="shared" si="33"/>
        <v>0</v>
      </c>
      <c r="H140" s="114">
        <f t="shared" si="33"/>
        <v>0</v>
      </c>
      <c r="I140" s="114">
        <f t="shared" si="33"/>
        <v>0</v>
      </c>
      <c r="J140" s="39">
        <f t="shared" si="33"/>
        <v>39600</v>
      </c>
    </row>
    <row r="141" spans="1:10" ht="12.75">
      <c r="A141" s="83" t="s">
        <v>16</v>
      </c>
      <c r="B141" s="47">
        <f aca="true" t="shared" si="34" ref="B141:J141">B136+B140</f>
        <v>39600</v>
      </c>
      <c r="C141" s="47">
        <f t="shared" si="34"/>
        <v>39600</v>
      </c>
      <c r="D141" s="9">
        <f t="shared" si="34"/>
        <v>0</v>
      </c>
      <c r="E141" s="9">
        <f t="shared" si="34"/>
        <v>79200</v>
      </c>
      <c r="F141" s="115">
        <f t="shared" si="34"/>
        <v>0</v>
      </c>
      <c r="G141" s="115">
        <f t="shared" si="34"/>
        <v>0</v>
      </c>
      <c r="H141" s="115">
        <f t="shared" si="34"/>
        <v>0</v>
      </c>
      <c r="I141" s="115">
        <f t="shared" si="34"/>
        <v>0</v>
      </c>
      <c r="J141" s="40">
        <f t="shared" si="34"/>
        <v>79200</v>
      </c>
    </row>
    <row r="142" spans="1:11" ht="12.75">
      <c r="A142" s="28" t="s">
        <v>3</v>
      </c>
      <c r="B142" s="45">
        <v>13200</v>
      </c>
      <c r="C142" s="7"/>
      <c r="D142" s="7"/>
      <c r="E142" s="104">
        <f>B142+D142</f>
        <v>13200</v>
      </c>
      <c r="F142" s="126"/>
      <c r="G142" s="126"/>
      <c r="H142" s="126"/>
      <c r="I142" s="126">
        <f>F142+H142</f>
        <v>0</v>
      </c>
      <c r="J142" s="38">
        <f>E142+I142</f>
        <v>13200</v>
      </c>
      <c r="K142" s="16"/>
    </row>
    <row r="143" spans="1:10" ht="12.75">
      <c r="A143" s="28" t="s">
        <v>4</v>
      </c>
      <c r="B143" s="45"/>
      <c r="C143" s="7"/>
      <c r="D143" s="7"/>
      <c r="E143" s="104">
        <f>B143+D143</f>
        <v>0</v>
      </c>
      <c r="F143" s="126"/>
      <c r="G143" s="126"/>
      <c r="H143" s="126"/>
      <c r="I143" s="126">
        <f>F143+H143</f>
        <v>0</v>
      </c>
      <c r="J143" s="38">
        <f>E143+I143</f>
        <v>0</v>
      </c>
    </row>
    <row r="144" spans="1:10" ht="12.75">
      <c r="A144" s="28" t="s">
        <v>11</v>
      </c>
      <c r="B144" s="45"/>
      <c r="C144" s="7"/>
      <c r="D144" s="7"/>
      <c r="E144" s="104">
        <f>B144+D144</f>
        <v>0</v>
      </c>
      <c r="F144" s="126"/>
      <c r="G144" s="126"/>
      <c r="H144" s="126"/>
      <c r="I144" s="126">
        <f>F144+H144</f>
        <v>0</v>
      </c>
      <c r="J144" s="38">
        <f>E144+I144</f>
        <v>0</v>
      </c>
    </row>
    <row r="145" spans="1:10" ht="12.75">
      <c r="A145" s="82" t="s">
        <v>20</v>
      </c>
      <c r="B145" s="46">
        <f aca="true" t="shared" si="35" ref="B145:J145">SUM(B142:B144)</f>
        <v>13200</v>
      </c>
      <c r="C145" s="46">
        <f t="shared" si="35"/>
        <v>0</v>
      </c>
      <c r="D145" s="46">
        <f t="shared" si="35"/>
        <v>0</v>
      </c>
      <c r="E145" s="46">
        <f t="shared" si="35"/>
        <v>13200</v>
      </c>
      <c r="F145" s="128">
        <f t="shared" si="35"/>
        <v>0</v>
      </c>
      <c r="G145" s="128">
        <f t="shared" si="35"/>
        <v>0</v>
      </c>
      <c r="H145" s="128">
        <f t="shared" si="35"/>
        <v>0</v>
      </c>
      <c r="I145" s="128">
        <f t="shared" si="35"/>
        <v>0</v>
      </c>
      <c r="J145" s="46">
        <f t="shared" si="35"/>
        <v>13200</v>
      </c>
    </row>
    <row r="146" spans="1:10" ht="12.75">
      <c r="A146" s="83" t="s">
        <v>18</v>
      </c>
      <c r="B146" s="47">
        <f aca="true" t="shared" si="36" ref="B146:J146">B141+B145</f>
        <v>52800</v>
      </c>
      <c r="C146" s="9">
        <f t="shared" si="36"/>
        <v>39600</v>
      </c>
      <c r="D146" s="9">
        <f t="shared" si="36"/>
        <v>0</v>
      </c>
      <c r="E146" s="9">
        <f t="shared" si="36"/>
        <v>92400</v>
      </c>
      <c r="F146" s="115">
        <f t="shared" si="36"/>
        <v>0</v>
      </c>
      <c r="G146" s="115">
        <f t="shared" si="36"/>
        <v>0</v>
      </c>
      <c r="H146" s="115">
        <f t="shared" si="36"/>
        <v>0</v>
      </c>
      <c r="I146" s="115">
        <f t="shared" si="36"/>
        <v>0</v>
      </c>
      <c r="J146" s="40">
        <f t="shared" si="36"/>
        <v>92400</v>
      </c>
    </row>
    <row r="147" spans="1:10" ht="12.75">
      <c r="A147" s="28" t="s">
        <v>0</v>
      </c>
      <c r="B147" s="45"/>
      <c r="C147" s="7"/>
      <c r="D147" s="7"/>
      <c r="E147" s="104">
        <f>B147+D147</f>
        <v>0</v>
      </c>
      <c r="F147" s="126"/>
      <c r="G147" s="126"/>
      <c r="H147" s="126">
        <v>0</v>
      </c>
      <c r="I147" s="126">
        <f>F147+H147</f>
        <v>0</v>
      </c>
      <c r="J147" s="38">
        <f>E147+I147</f>
        <v>0</v>
      </c>
    </row>
    <row r="148" spans="1:10" ht="12.75">
      <c r="A148" s="28" t="s">
        <v>1</v>
      </c>
      <c r="B148" s="45"/>
      <c r="C148" s="7"/>
      <c r="D148" s="7"/>
      <c r="E148" s="104">
        <f>B148+D148</f>
        <v>0</v>
      </c>
      <c r="F148" s="126"/>
      <c r="G148" s="126"/>
      <c r="H148" s="126"/>
      <c r="I148" s="126">
        <f>F148+H148</f>
        <v>0</v>
      </c>
      <c r="J148" s="38">
        <f>E148+I148</f>
        <v>0</v>
      </c>
    </row>
    <row r="149" spans="1:10" ht="12.75">
      <c r="A149" s="28" t="s">
        <v>2</v>
      </c>
      <c r="B149" s="45"/>
      <c r="C149" s="7"/>
      <c r="D149" s="7"/>
      <c r="E149" s="104">
        <f>B149+D149</f>
        <v>0</v>
      </c>
      <c r="F149" s="126"/>
      <c r="G149" s="126"/>
      <c r="H149" s="126"/>
      <c r="I149" s="126">
        <f>F149+H149</f>
        <v>0</v>
      </c>
      <c r="J149" s="38">
        <f>E149+I149</f>
        <v>0</v>
      </c>
    </row>
    <row r="150" spans="1:10" ht="12.75">
      <c r="A150" s="82" t="s">
        <v>21</v>
      </c>
      <c r="B150" s="46">
        <f aca="true" t="shared" si="37" ref="B150:J150">SUM(B147:B149)</f>
        <v>0</v>
      </c>
      <c r="C150" s="8">
        <f t="shared" si="37"/>
        <v>0</v>
      </c>
      <c r="D150" s="8">
        <f t="shared" si="37"/>
        <v>0</v>
      </c>
      <c r="E150" s="8">
        <f t="shared" si="37"/>
        <v>0</v>
      </c>
      <c r="F150" s="114">
        <f t="shared" si="37"/>
        <v>0</v>
      </c>
      <c r="G150" s="114">
        <f t="shared" si="37"/>
        <v>0</v>
      </c>
      <c r="H150" s="114">
        <f t="shared" si="37"/>
        <v>0</v>
      </c>
      <c r="I150" s="114">
        <f t="shared" si="37"/>
        <v>0</v>
      </c>
      <c r="J150" s="39">
        <f t="shared" si="37"/>
        <v>0</v>
      </c>
    </row>
    <row r="151" spans="1:10" ht="12.75">
      <c r="A151" s="83" t="s">
        <v>19</v>
      </c>
      <c r="B151" s="47">
        <f aca="true" t="shared" si="38" ref="B151:J151">B145+B150</f>
        <v>13200</v>
      </c>
      <c r="C151" s="9">
        <f t="shared" si="38"/>
        <v>0</v>
      </c>
      <c r="D151" s="9">
        <f t="shared" si="38"/>
        <v>0</v>
      </c>
      <c r="E151" s="9">
        <f t="shared" si="38"/>
        <v>13200</v>
      </c>
      <c r="F151" s="115">
        <f t="shared" si="38"/>
        <v>0</v>
      </c>
      <c r="G151" s="115">
        <f t="shared" si="38"/>
        <v>0</v>
      </c>
      <c r="H151" s="115">
        <f t="shared" si="38"/>
        <v>0</v>
      </c>
      <c r="I151" s="115">
        <f t="shared" si="38"/>
        <v>0</v>
      </c>
      <c r="J151" s="40">
        <f t="shared" si="38"/>
        <v>13200</v>
      </c>
    </row>
    <row r="152" spans="1:10" ht="13.5" thickBot="1">
      <c r="A152" s="28" t="s">
        <v>22</v>
      </c>
      <c r="B152" s="48">
        <f aca="true" t="shared" si="39" ref="B152:J152">B141+B151</f>
        <v>52800</v>
      </c>
      <c r="C152" s="41">
        <f t="shared" si="39"/>
        <v>39600</v>
      </c>
      <c r="D152" s="41">
        <f t="shared" si="39"/>
        <v>0</v>
      </c>
      <c r="E152" s="41">
        <f t="shared" si="39"/>
        <v>92400</v>
      </c>
      <c r="F152" s="129">
        <f t="shared" si="39"/>
        <v>0</v>
      </c>
      <c r="G152" s="129">
        <f t="shared" si="39"/>
        <v>0</v>
      </c>
      <c r="H152" s="129">
        <f t="shared" si="39"/>
        <v>0</v>
      </c>
      <c r="I152" s="129">
        <f t="shared" si="39"/>
        <v>0</v>
      </c>
      <c r="J152" s="42">
        <f t="shared" si="39"/>
        <v>92400</v>
      </c>
    </row>
    <row r="153" spans="2:10" ht="12.75"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3.5" thickBot="1">
      <c r="A154" s="27" t="s">
        <v>29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80"/>
      <c r="B155" s="49"/>
      <c r="C155" s="43"/>
      <c r="D155" s="35"/>
      <c r="E155" s="106"/>
      <c r="F155" s="106"/>
      <c r="G155" s="106"/>
      <c r="H155" s="106"/>
      <c r="I155" s="106"/>
      <c r="J155" s="36"/>
    </row>
    <row r="156" spans="1:10" ht="52.5">
      <c r="A156" s="81" t="s">
        <v>12</v>
      </c>
      <c r="B156" s="109" t="s">
        <v>89</v>
      </c>
      <c r="C156" s="109" t="s">
        <v>90</v>
      </c>
      <c r="D156" s="84" t="s">
        <v>91</v>
      </c>
      <c r="E156" s="107" t="s">
        <v>92</v>
      </c>
      <c r="F156" s="124" t="s">
        <v>93</v>
      </c>
      <c r="G156" s="124" t="s">
        <v>94</v>
      </c>
      <c r="H156" s="125" t="s">
        <v>95</v>
      </c>
      <c r="I156" s="124" t="s">
        <v>96</v>
      </c>
      <c r="J156" s="113" t="s">
        <v>97</v>
      </c>
    </row>
    <row r="157" spans="1:10" ht="12.75">
      <c r="A157" s="15">
        <v>0</v>
      </c>
      <c r="B157" s="44"/>
      <c r="C157" s="6"/>
      <c r="D157" s="6"/>
      <c r="E157" s="24"/>
      <c r="F157" s="116"/>
      <c r="G157" s="116"/>
      <c r="H157" s="116"/>
      <c r="I157" s="116"/>
      <c r="J157" s="37"/>
    </row>
    <row r="158" spans="1:12" ht="12.75">
      <c r="A158" s="28" t="s">
        <v>5</v>
      </c>
      <c r="B158" s="45">
        <f aca="true" t="shared" si="40" ref="B158:H160">B8+B39+B74+B103+B133</f>
        <v>339660</v>
      </c>
      <c r="C158" s="45">
        <f t="shared" si="40"/>
        <v>339660</v>
      </c>
      <c r="D158" s="45">
        <f t="shared" si="40"/>
        <v>0</v>
      </c>
      <c r="E158" s="45">
        <f t="shared" si="40"/>
        <v>339660</v>
      </c>
      <c r="F158" s="127">
        <f t="shared" si="40"/>
        <v>0</v>
      </c>
      <c r="G158" s="127">
        <f t="shared" si="40"/>
        <v>0</v>
      </c>
      <c r="H158" s="127">
        <f t="shared" si="40"/>
        <v>0</v>
      </c>
      <c r="I158" s="127">
        <f>F158+H158</f>
        <v>0</v>
      </c>
      <c r="J158" s="45">
        <f>J8+J39+J74+J103+J133</f>
        <v>339660</v>
      </c>
      <c r="L158" s="16"/>
    </row>
    <row r="159" spans="1:10" ht="12.75">
      <c r="A159" s="28" t="s">
        <v>6</v>
      </c>
      <c r="B159" s="45">
        <f t="shared" si="40"/>
        <v>381560</v>
      </c>
      <c r="C159" s="45">
        <f t="shared" si="40"/>
        <v>381560</v>
      </c>
      <c r="D159" s="45">
        <f t="shared" si="40"/>
        <v>0</v>
      </c>
      <c r="E159" s="45">
        <f t="shared" si="40"/>
        <v>381560</v>
      </c>
      <c r="F159" s="127">
        <f t="shared" si="40"/>
        <v>0</v>
      </c>
      <c r="G159" s="127">
        <f t="shared" si="40"/>
        <v>0</v>
      </c>
      <c r="H159" s="127">
        <f t="shared" si="40"/>
        <v>0</v>
      </c>
      <c r="I159" s="127">
        <f>F159+H159</f>
        <v>0</v>
      </c>
      <c r="J159" s="45">
        <f>J9+J40+J75+J104+J134</f>
        <v>381560</v>
      </c>
    </row>
    <row r="160" spans="1:14" ht="12.75">
      <c r="A160" s="28" t="s">
        <v>7</v>
      </c>
      <c r="B160" s="45">
        <f t="shared" si="40"/>
        <v>396450</v>
      </c>
      <c r="C160" s="45">
        <f t="shared" si="40"/>
        <v>396450</v>
      </c>
      <c r="D160" s="45">
        <f t="shared" si="40"/>
        <v>0</v>
      </c>
      <c r="E160" s="45">
        <f t="shared" si="40"/>
        <v>396450</v>
      </c>
      <c r="F160" s="127">
        <f t="shared" si="40"/>
        <v>0</v>
      </c>
      <c r="G160" s="127">
        <f t="shared" si="40"/>
        <v>0</v>
      </c>
      <c r="H160" s="127">
        <f t="shared" si="40"/>
        <v>0</v>
      </c>
      <c r="I160" s="127">
        <f>F160+H160</f>
        <v>0</v>
      </c>
      <c r="J160" s="45">
        <f>J10+J41+J76+J105+J135</f>
        <v>396450</v>
      </c>
      <c r="K160" s="110"/>
      <c r="L160" s="108"/>
      <c r="M160" s="108"/>
      <c r="N160" s="111"/>
    </row>
    <row r="161" spans="1:10" ht="12.75">
      <c r="A161" s="82" t="s">
        <v>15</v>
      </c>
      <c r="B161" s="46">
        <f aca="true" t="shared" si="41" ref="B161:J161">SUM(B158:B160)</f>
        <v>1117670</v>
      </c>
      <c r="C161" s="8">
        <f t="shared" si="41"/>
        <v>1117670</v>
      </c>
      <c r="D161" s="8">
        <f t="shared" si="41"/>
        <v>0</v>
      </c>
      <c r="E161" s="8">
        <f t="shared" si="41"/>
        <v>1117670</v>
      </c>
      <c r="F161" s="114">
        <f t="shared" si="41"/>
        <v>0</v>
      </c>
      <c r="G161" s="114">
        <f t="shared" si="41"/>
        <v>0</v>
      </c>
      <c r="H161" s="114">
        <f t="shared" si="41"/>
        <v>0</v>
      </c>
      <c r="I161" s="114">
        <f t="shared" si="41"/>
        <v>0</v>
      </c>
      <c r="J161" s="39">
        <f t="shared" si="41"/>
        <v>1117670</v>
      </c>
    </row>
    <row r="162" spans="1:10" ht="12.75">
      <c r="A162" s="28" t="s">
        <v>8</v>
      </c>
      <c r="B162" s="45">
        <f aca="true" t="shared" si="42" ref="B162:H164">B12+B43+B78+B107+B137</f>
        <v>401240</v>
      </c>
      <c r="C162" s="45">
        <f t="shared" si="42"/>
        <v>401240</v>
      </c>
      <c r="D162" s="45">
        <f t="shared" si="42"/>
        <v>0</v>
      </c>
      <c r="E162" s="45">
        <f t="shared" si="42"/>
        <v>401240</v>
      </c>
      <c r="F162" s="127">
        <f t="shared" si="42"/>
        <v>0</v>
      </c>
      <c r="G162" s="127">
        <f t="shared" si="42"/>
        <v>0</v>
      </c>
      <c r="H162" s="127">
        <f t="shared" si="42"/>
        <v>0</v>
      </c>
      <c r="I162" s="127">
        <f>F162+H162</f>
        <v>0</v>
      </c>
      <c r="J162" s="45">
        <f>J12+J43+J78+J107+J137</f>
        <v>401240</v>
      </c>
    </row>
    <row r="163" spans="1:10" ht="12.75">
      <c r="A163" s="28" t="s">
        <v>9</v>
      </c>
      <c r="B163" s="45">
        <f t="shared" si="42"/>
        <v>388380</v>
      </c>
      <c r="C163" s="45">
        <f t="shared" si="42"/>
        <v>388380</v>
      </c>
      <c r="D163" s="45">
        <f t="shared" si="42"/>
        <v>0</v>
      </c>
      <c r="E163" s="45">
        <f t="shared" si="42"/>
        <v>388380</v>
      </c>
      <c r="F163" s="127">
        <f t="shared" si="42"/>
        <v>0</v>
      </c>
      <c r="G163" s="127">
        <f t="shared" si="42"/>
        <v>0</v>
      </c>
      <c r="H163" s="127">
        <f t="shared" si="42"/>
        <v>0</v>
      </c>
      <c r="I163" s="127">
        <f>F163+H163</f>
        <v>0</v>
      </c>
      <c r="J163" s="45">
        <f>J13+J44+J79+J108+J138</f>
        <v>388380</v>
      </c>
    </row>
    <row r="164" spans="1:10" ht="12.75">
      <c r="A164" s="28" t="s">
        <v>10</v>
      </c>
      <c r="B164" s="45">
        <f t="shared" si="42"/>
        <v>368510</v>
      </c>
      <c r="C164" s="45">
        <f t="shared" si="42"/>
        <v>368510</v>
      </c>
      <c r="D164" s="45">
        <f t="shared" si="42"/>
        <v>0</v>
      </c>
      <c r="E164" s="45">
        <f t="shared" si="42"/>
        <v>368510</v>
      </c>
      <c r="F164" s="127">
        <f t="shared" si="42"/>
        <v>0</v>
      </c>
      <c r="G164" s="127">
        <f t="shared" si="42"/>
        <v>0</v>
      </c>
      <c r="H164" s="127">
        <f t="shared" si="42"/>
        <v>0</v>
      </c>
      <c r="I164" s="127">
        <f>F164+H164</f>
        <v>0</v>
      </c>
      <c r="J164" s="45">
        <f>J14+J45+J80+J109+J139</f>
        <v>368510</v>
      </c>
    </row>
    <row r="165" spans="1:10" ht="12.75">
      <c r="A165" s="82" t="s">
        <v>17</v>
      </c>
      <c r="B165" s="46">
        <f aca="true" t="shared" si="43" ref="B165:J165">SUM(B162:B164)</f>
        <v>1158130</v>
      </c>
      <c r="C165" s="8">
        <f t="shared" si="43"/>
        <v>1158130</v>
      </c>
      <c r="D165" s="8">
        <f t="shared" si="43"/>
        <v>0</v>
      </c>
      <c r="E165" s="8">
        <f t="shared" si="43"/>
        <v>1158130</v>
      </c>
      <c r="F165" s="114">
        <f t="shared" si="43"/>
        <v>0</v>
      </c>
      <c r="G165" s="114">
        <f t="shared" si="43"/>
        <v>0</v>
      </c>
      <c r="H165" s="114">
        <f t="shared" si="43"/>
        <v>0</v>
      </c>
      <c r="I165" s="114">
        <f t="shared" si="43"/>
        <v>0</v>
      </c>
      <c r="J165" s="39">
        <f t="shared" si="43"/>
        <v>1158130</v>
      </c>
    </row>
    <row r="166" spans="1:10" ht="12.75">
      <c r="A166" s="83" t="s">
        <v>16</v>
      </c>
      <c r="B166" s="47">
        <f aca="true" t="shared" si="44" ref="B166:J166">B161+B165</f>
        <v>2275800</v>
      </c>
      <c r="C166" s="9">
        <f t="shared" si="44"/>
        <v>2275800</v>
      </c>
      <c r="D166" s="9">
        <f t="shared" si="44"/>
        <v>0</v>
      </c>
      <c r="E166" s="9">
        <f t="shared" si="44"/>
        <v>2275800</v>
      </c>
      <c r="F166" s="115">
        <f t="shared" si="44"/>
        <v>0</v>
      </c>
      <c r="G166" s="115">
        <f t="shared" si="44"/>
        <v>0</v>
      </c>
      <c r="H166" s="115">
        <f t="shared" si="44"/>
        <v>0</v>
      </c>
      <c r="I166" s="115">
        <f t="shared" si="44"/>
        <v>0</v>
      </c>
      <c r="J166" s="40">
        <f t="shared" si="44"/>
        <v>2275800</v>
      </c>
    </row>
    <row r="167" spans="1:10" ht="12.75">
      <c r="A167" s="28" t="s">
        <v>3</v>
      </c>
      <c r="B167" s="45">
        <f aca="true" t="shared" si="45" ref="B167:H169">B17+B48+B83+B112+B142</f>
        <v>344880</v>
      </c>
      <c r="C167" s="45">
        <f t="shared" si="45"/>
        <v>0</v>
      </c>
      <c r="D167" s="45">
        <f t="shared" si="45"/>
        <v>0</v>
      </c>
      <c r="E167" s="45">
        <f t="shared" si="45"/>
        <v>344880</v>
      </c>
      <c r="F167" s="127">
        <f t="shared" si="45"/>
        <v>0</v>
      </c>
      <c r="G167" s="127">
        <f t="shared" si="45"/>
        <v>0</v>
      </c>
      <c r="H167" s="127">
        <f t="shared" si="45"/>
        <v>0</v>
      </c>
      <c r="I167" s="127">
        <f>F167+H167</f>
        <v>0</v>
      </c>
      <c r="J167" s="45">
        <f>J17+J48+J83+J112+J142</f>
        <v>344880</v>
      </c>
    </row>
    <row r="168" spans="1:10" ht="12.75">
      <c r="A168" s="28" t="s">
        <v>4</v>
      </c>
      <c r="B168" s="45">
        <f t="shared" si="45"/>
        <v>0</v>
      </c>
      <c r="C168" s="45">
        <f t="shared" si="45"/>
        <v>0</v>
      </c>
      <c r="D168" s="45">
        <f t="shared" si="45"/>
        <v>0</v>
      </c>
      <c r="E168" s="45">
        <f t="shared" si="45"/>
        <v>0</v>
      </c>
      <c r="F168" s="127">
        <f t="shared" si="45"/>
        <v>0</v>
      </c>
      <c r="G168" s="127">
        <f t="shared" si="45"/>
        <v>0</v>
      </c>
      <c r="H168" s="127">
        <f t="shared" si="45"/>
        <v>0</v>
      </c>
      <c r="I168" s="127">
        <f>I18+I49+I84+I113+I143</f>
        <v>0</v>
      </c>
      <c r="J168" s="45">
        <f>J18+J49+J84+J113+J143</f>
        <v>0</v>
      </c>
    </row>
    <row r="169" spans="1:10" ht="12.75">
      <c r="A169" s="28" t="s">
        <v>11</v>
      </c>
      <c r="B169" s="45">
        <f t="shared" si="45"/>
        <v>0</v>
      </c>
      <c r="C169" s="45">
        <f t="shared" si="45"/>
        <v>0</v>
      </c>
      <c r="D169" s="45">
        <f t="shared" si="45"/>
        <v>0</v>
      </c>
      <c r="E169" s="45">
        <f t="shared" si="45"/>
        <v>0</v>
      </c>
      <c r="F169" s="127">
        <f t="shared" si="45"/>
        <v>0</v>
      </c>
      <c r="G169" s="127">
        <f t="shared" si="45"/>
        <v>0</v>
      </c>
      <c r="H169" s="127">
        <f t="shared" si="45"/>
        <v>0</v>
      </c>
      <c r="I169" s="127">
        <f>I19+I50+I85+I114+I144</f>
        <v>0</v>
      </c>
      <c r="J169" s="45">
        <f>J19+J50+J85+J114+J144</f>
        <v>0</v>
      </c>
    </row>
    <row r="170" spans="1:10" ht="12.75">
      <c r="A170" s="82" t="s">
        <v>20</v>
      </c>
      <c r="B170" s="46">
        <f aca="true" t="shared" si="46" ref="B170:J170">SUM(B167:B169)</f>
        <v>344880</v>
      </c>
      <c r="C170" s="8">
        <f t="shared" si="46"/>
        <v>0</v>
      </c>
      <c r="D170" s="8">
        <f t="shared" si="46"/>
        <v>0</v>
      </c>
      <c r="E170" s="8">
        <f t="shared" si="46"/>
        <v>344880</v>
      </c>
      <c r="F170" s="114">
        <f t="shared" si="46"/>
        <v>0</v>
      </c>
      <c r="G170" s="114">
        <f t="shared" si="46"/>
        <v>0</v>
      </c>
      <c r="H170" s="114">
        <f t="shared" si="46"/>
        <v>0</v>
      </c>
      <c r="I170" s="114">
        <f t="shared" si="46"/>
        <v>0</v>
      </c>
      <c r="J170" s="39">
        <f t="shared" si="46"/>
        <v>344880</v>
      </c>
    </row>
    <row r="171" spans="1:12" ht="12.75">
      <c r="A171" s="83" t="s">
        <v>18</v>
      </c>
      <c r="B171" s="47">
        <f aca="true" t="shared" si="47" ref="B171:J171">B166+B170</f>
        <v>2620680</v>
      </c>
      <c r="C171" s="9">
        <f t="shared" si="47"/>
        <v>2275800</v>
      </c>
      <c r="D171" s="9">
        <f t="shared" si="47"/>
        <v>0</v>
      </c>
      <c r="E171" s="9">
        <f t="shared" si="47"/>
        <v>2620680</v>
      </c>
      <c r="F171" s="115">
        <f t="shared" si="47"/>
        <v>0</v>
      </c>
      <c r="G171" s="115">
        <f t="shared" si="47"/>
        <v>0</v>
      </c>
      <c r="H171" s="115">
        <f t="shared" si="47"/>
        <v>0</v>
      </c>
      <c r="I171" s="115">
        <f t="shared" si="47"/>
        <v>0</v>
      </c>
      <c r="J171" s="40">
        <f t="shared" si="47"/>
        <v>2620680</v>
      </c>
      <c r="L171" s="16"/>
    </row>
    <row r="172" spans="1:10" ht="12.75">
      <c r="A172" s="28" t="s">
        <v>0</v>
      </c>
      <c r="B172" s="45">
        <f>B22+B53+B88+B117+B147</f>
        <v>0</v>
      </c>
      <c r="C172" s="45"/>
      <c r="D172" s="45">
        <f aca="true" t="shared" si="48" ref="D172:J174">D22+D53+D88+D117+D147</f>
        <v>0</v>
      </c>
      <c r="E172" s="45">
        <f t="shared" si="48"/>
        <v>0</v>
      </c>
      <c r="F172" s="127">
        <f t="shared" si="48"/>
        <v>0</v>
      </c>
      <c r="G172" s="127">
        <f t="shared" si="48"/>
        <v>0</v>
      </c>
      <c r="H172" s="127">
        <f t="shared" si="48"/>
        <v>0</v>
      </c>
      <c r="I172" s="127">
        <f t="shared" si="48"/>
        <v>0</v>
      </c>
      <c r="J172" s="45">
        <f t="shared" si="48"/>
        <v>0</v>
      </c>
    </row>
    <row r="173" spans="1:10" ht="12.75">
      <c r="A173" s="28" t="s">
        <v>1</v>
      </c>
      <c r="B173" s="45">
        <f>B23+B54+B89+B118+B148</f>
        <v>0</v>
      </c>
      <c r="C173" s="45"/>
      <c r="D173" s="45">
        <f t="shared" si="48"/>
        <v>0</v>
      </c>
      <c r="E173" s="45">
        <f t="shared" si="48"/>
        <v>0</v>
      </c>
      <c r="F173" s="127">
        <f t="shared" si="48"/>
        <v>0</v>
      </c>
      <c r="G173" s="127">
        <f t="shared" si="48"/>
        <v>0</v>
      </c>
      <c r="H173" s="127">
        <f t="shared" si="48"/>
        <v>0</v>
      </c>
      <c r="I173" s="127">
        <f t="shared" si="48"/>
        <v>0</v>
      </c>
      <c r="J173" s="45">
        <f t="shared" si="48"/>
        <v>0</v>
      </c>
    </row>
    <row r="174" spans="1:12" ht="12.75">
      <c r="A174" s="28" t="s">
        <v>2</v>
      </c>
      <c r="B174" s="45">
        <f>B24+B55+B90+B119+B149</f>
        <v>0</v>
      </c>
      <c r="C174" s="45"/>
      <c r="D174" s="45">
        <f t="shared" si="48"/>
        <v>0</v>
      </c>
      <c r="E174" s="45">
        <f t="shared" si="48"/>
        <v>0</v>
      </c>
      <c r="F174" s="127">
        <f t="shared" si="48"/>
        <v>0</v>
      </c>
      <c r="G174" s="127">
        <f t="shared" si="48"/>
        <v>0</v>
      </c>
      <c r="H174" s="127">
        <f t="shared" si="48"/>
        <v>0</v>
      </c>
      <c r="I174" s="127">
        <f t="shared" si="48"/>
        <v>0</v>
      </c>
      <c r="J174" s="45">
        <f t="shared" si="48"/>
        <v>0</v>
      </c>
      <c r="K174" s="16"/>
      <c r="L174" s="16"/>
    </row>
    <row r="175" spans="1:10" ht="12.75">
      <c r="A175" s="82" t="s">
        <v>21</v>
      </c>
      <c r="B175" s="46">
        <f aca="true" t="shared" si="49" ref="B175:J175">SUM(B172:B174)</f>
        <v>0</v>
      </c>
      <c r="C175" s="8">
        <f t="shared" si="49"/>
        <v>0</v>
      </c>
      <c r="D175" s="8">
        <f t="shared" si="49"/>
        <v>0</v>
      </c>
      <c r="E175" s="8">
        <f t="shared" si="49"/>
        <v>0</v>
      </c>
      <c r="F175" s="114">
        <f t="shared" si="49"/>
        <v>0</v>
      </c>
      <c r="G175" s="114">
        <f t="shared" si="49"/>
        <v>0</v>
      </c>
      <c r="H175" s="114">
        <f t="shared" si="49"/>
        <v>0</v>
      </c>
      <c r="I175" s="114">
        <f t="shared" si="49"/>
        <v>0</v>
      </c>
      <c r="J175" s="39">
        <f t="shared" si="49"/>
        <v>0</v>
      </c>
    </row>
    <row r="176" spans="1:10" ht="12.75">
      <c r="A176" s="83" t="s">
        <v>19</v>
      </c>
      <c r="B176" s="47">
        <f aca="true" t="shared" si="50" ref="B176:J176">B170+B175</f>
        <v>344880</v>
      </c>
      <c r="C176" s="9">
        <f t="shared" si="50"/>
        <v>0</v>
      </c>
      <c r="D176" s="9">
        <f t="shared" si="50"/>
        <v>0</v>
      </c>
      <c r="E176" s="9">
        <f t="shared" si="50"/>
        <v>344880</v>
      </c>
      <c r="F176" s="115">
        <f t="shared" si="50"/>
        <v>0</v>
      </c>
      <c r="G176" s="115">
        <f t="shared" si="50"/>
        <v>0</v>
      </c>
      <c r="H176" s="115">
        <f t="shared" si="50"/>
        <v>0</v>
      </c>
      <c r="I176" s="115">
        <f t="shared" si="50"/>
        <v>0</v>
      </c>
      <c r="J176" s="40">
        <f t="shared" si="50"/>
        <v>344880</v>
      </c>
    </row>
    <row r="177" spans="1:10" ht="13.5" thickBot="1">
      <c r="A177" s="28" t="s">
        <v>22</v>
      </c>
      <c r="B177" s="48">
        <f aca="true" t="shared" si="51" ref="B177:J177">B166+B176</f>
        <v>2620680</v>
      </c>
      <c r="C177" s="41">
        <f t="shared" si="51"/>
        <v>2275800</v>
      </c>
      <c r="D177" s="41">
        <f t="shared" si="51"/>
        <v>0</v>
      </c>
      <c r="E177" s="41">
        <f t="shared" si="51"/>
        <v>2620680</v>
      </c>
      <c r="F177" s="129">
        <f t="shared" si="51"/>
        <v>0</v>
      </c>
      <c r="G177" s="129">
        <f t="shared" si="51"/>
        <v>0</v>
      </c>
      <c r="H177" s="129">
        <f t="shared" si="51"/>
        <v>0</v>
      </c>
      <c r="I177" s="129">
        <f t="shared" si="51"/>
        <v>0</v>
      </c>
      <c r="J177" s="42">
        <f t="shared" si="51"/>
        <v>2620680</v>
      </c>
    </row>
    <row r="178" ht="12.75">
      <c r="M178" s="16"/>
    </row>
    <row r="179" spans="1:15" ht="12.75">
      <c r="A179" s="4"/>
      <c r="B179" s="8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4" ht="12.75">
      <c r="A180" s="4" t="s">
        <v>98</v>
      </c>
      <c r="B180" s="18">
        <v>3353000</v>
      </c>
      <c r="C180" s="16"/>
      <c r="D180" s="16" t="s">
        <v>100</v>
      </c>
      <c r="E180" s="16">
        <v>0</v>
      </c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4" t="s">
        <v>99</v>
      </c>
      <c r="B181" s="146">
        <f>B180-E177</f>
        <v>732320</v>
      </c>
      <c r="C181" s="122"/>
      <c r="D181" s="112" t="s">
        <v>99</v>
      </c>
      <c r="E181" s="112">
        <f>E180-I177</f>
        <v>0</v>
      </c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0" ht="12.75">
      <c r="B182" s="87"/>
      <c r="C182" s="122"/>
      <c r="D182" s="122"/>
      <c r="G182" s="16"/>
      <c r="J182" s="16">
        <f>I166-H164</f>
        <v>0</v>
      </c>
    </row>
    <row r="183" spans="1:5" ht="12.75">
      <c r="A183" s="4" t="s">
        <v>142</v>
      </c>
      <c r="B183" s="16">
        <v>2275800</v>
      </c>
      <c r="D183" t="s">
        <v>143</v>
      </c>
      <c r="E183" s="16">
        <f>B183-E166</f>
        <v>0</v>
      </c>
    </row>
    <row r="184" spans="1:11" ht="12.75">
      <c r="A184" s="4" t="s">
        <v>135</v>
      </c>
      <c r="B184" s="16">
        <v>1077200</v>
      </c>
      <c r="D184" t="s">
        <v>138</v>
      </c>
      <c r="E184" s="16">
        <v>0</v>
      </c>
      <c r="K184" s="30"/>
    </row>
    <row r="185" spans="1:11" ht="12.75">
      <c r="A185" s="4" t="s">
        <v>136</v>
      </c>
      <c r="B185" s="16">
        <v>0</v>
      </c>
      <c r="D185" t="s">
        <v>139</v>
      </c>
      <c r="E185" s="16">
        <f>B185-E175</f>
        <v>0</v>
      </c>
      <c r="K185" s="31"/>
    </row>
    <row r="186" spans="1:11" ht="12.75">
      <c r="A186" s="4" t="s">
        <v>137</v>
      </c>
      <c r="B186" s="16">
        <f>SUM(B183:B185)</f>
        <v>3353000</v>
      </c>
      <c r="E186" s="16">
        <f>SUM(E183:E185)</f>
        <v>0</v>
      </c>
      <c r="K186" s="31"/>
    </row>
    <row r="187" ht="12.75">
      <c r="K187" s="32"/>
    </row>
    <row r="188" spans="1:11" ht="12.75">
      <c r="A188" s="4" t="s">
        <v>145</v>
      </c>
      <c r="C188" s="16">
        <f>B183-E166</f>
        <v>0</v>
      </c>
      <c r="K188" s="32"/>
    </row>
    <row r="189" spans="1:11" ht="12.75">
      <c r="A189" s="4" t="s">
        <v>146</v>
      </c>
      <c r="C189" s="16">
        <f>B184-E170</f>
        <v>732320</v>
      </c>
      <c r="K189" s="30"/>
    </row>
    <row r="190" spans="1:11" ht="12.75">
      <c r="A190" s="4" t="s">
        <v>147</v>
      </c>
      <c r="C190" s="16">
        <f>B185-E175</f>
        <v>0</v>
      </c>
      <c r="K190" s="30"/>
    </row>
    <row r="191" ht="12.75">
      <c r="K191" s="30"/>
    </row>
    <row r="192" ht="12.75">
      <c r="K192" s="30"/>
    </row>
    <row r="193" ht="12.75">
      <c r="K193" s="32"/>
    </row>
    <row r="194" ht="12.75">
      <c r="K194" s="32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1"/>
    </row>
    <row r="200" ht="12.75">
      <c r="K200" s="32"/>
    </row>
    <row r="201" ht="12.75">
      <c r="K201" s="31"/>
    </row>
    <row r="202" spans="1:11" ht="12.7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16"/>
    </row>
    <row r="203" spans="2:10" ht="12.75"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2:3" ht="12.75">
      <c r="B204" s="16"/>
      <c r="C204" s="16"/>
    </row>
    <row r="205" spans="2:3" ht="12.75">
      <c r="B205" s="16"/>
      <c r="C205" s="16"/>
    </row>
    <row r="206" spans="2:3" ht="12.75">
      <c r="B206" s="16"/>
      <c r="C206" s="16"/>
    </row>
    <row r="207" spans="2:3" ht="12.75">
      <c r="B207" s="16"/>
      <c r="C207" s="16"/>
    </row>
    <row r="208" spans="2:3" ht="12.75">
      <c r="B208" s="16"/>
      <c r="C208" s="16"/>
    </row>
    <row r="209" spans="2:3" ht="12.75">
      <c r="B209" s="16"/>
      <c r="C209" s="16"/>
    </row>
  </sheetData>
  <sheetProtection/>
  <printOptions/>
  <pageMargins left="1.338582677165354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158"/>
  <sheetViews>
    <sheetView tabSelected="1" zoomScalePageLayoutView="0" workbookViewId="0" topLeftCell="A154">
      <selection activeCell="E19" sqref="E19"/>
    </sheetView>
  </sheetViews>
  <sheetFormatPr defaultColWidth="9.140625" defaultRowHeight="12.75"/>
  <cols>
    <col min="2" max="2" width="12.421875" style="156" customWidth="1"/>
    <col min="3" max="3" width="20.57421875" style="169" customWidth="1"/>
    <col min="5" max="5" width="11.7109375" style="0" bestFit="1" customWidth="1"/>
  </cols>
  <sheetData>
    <row r="1" spans="1:3" ht="12.75">
      <c r="A1" s="29"/>
      <c r="B1" s="153" t="s">
        <v>148</v>
      </c>
      <c r="C1" s="111"/>
    </row>
    <row r="2" spans="1:3" ht="13.5">
      <c r="A2" s="29"/>
      <c r="B2" s="170"/>
      <c r="C2" s="111"/>
    </row>
    <row r="3" spans="2:3" ht="12.75">
      <c r="B3" s="154" t="s">
        <v>150</v>
      </c>
      <c r="C3" s="150" t="s">
        <v>151</v>
      </c>
    </row>
    <row r="4" spans="2:3" ht="12.75">
      <c r="B4" s="149" t="s">
        <v>5</v>
      </c>
      <c r="C4" s="157">
        <v>3363793.48</v>
      </c>
    </row>
    <row r="5" spans="2:3" ht="12.75">
      <c r="B5" s="149" t="s">
        <v>6</v>
      </c>
      <c r="C5" s="157">
        <v>3608277.64</v>
      </c>
    </row>
    <row r="6" spans="2:3" ht="12.75">
      <c r="B6" s="149" t="s">
        <v>7</v>
      </c>
      <c r="C6" s="157">
        <v>4097458.2300000004</v>
      </c>
    </row>
    <row r="7" spans="2:3" ht="12.75">
      <c r="B7" s="151" t="s">
        <v>15</v>
      </c>
      <c r="C7" s="158">
        <v>11069529.350000001</v>
      </c>
    </row>
    <row r="8" spans="2:3" ht="12.75">
      <c r="B8" s="149" t="s">
        <v>8</v>
      </c>
      <c r="C8" s="157">
        <v>3678280.78</v>
      </c>
    </row>
    <row r="9" spans="2:3" ht="12.75">
      <c r="B9" s="149" t="s">
        <v>9</v>
      </c>
      <c r="C9" s="157">
        <v>3492223.6300000004</v>
      </c>
    </row>
    <row r="10" spans="2:3" ht="12.75">
      <c r="B10" s="149" t="s">
        <v>10</v>
      </c>
      <c r="C10" s="157">
        <v>3427225.4900000007</v>
      </c>
    </row>
    <row r="11" spans="2:3" ht="12.75">
      <c r="B11" s="151" t="s">
        <v>17</v>
      </c>
      <c r="C11" s="158">
        <v>10597729.9</v>
      </c>
    </row>
    <row r="12" spans="2:3" ht="12.75">
      <c r="B12" s="149" t="s">
        <v>3</v>
      </c>
      <c r="C12" s="157">
        <v>3243481.5199999996</v>
      </c>
    </row>
    <row r="13" spans="2:3" ht="12.75">
      <c r="B13" s="149" t="s">
        <v>4</v>
      </c>
      <c r="C13" s="157">
        <v>3503549.5199999996</v>
      </c>
    </row>
    <row r="14" spans="2:3" ht="12.75">
      <c r="B14" s="149" t="s">
        <v>11</v>
      </c>
      <c r="C14" s="157">
        <v>3503549.5199999996</v>
      </c>
    </row>
    <row r="15" spans="2:3" ht="12.75">
      <c r="B15" s="151" t="s">
        <v>20</v>
      </c>
      <c r="C15" s="158">
        <v>10250580.559999999</v>
      </c>
    </row>
    <row r="16" spans="2:3" ht="12.75">
      <c r="B16" s="149" t="s">
        <v>0</v>
      </c>
      <c r="C16" s="157">
        <v>1267189.42</v>
      </c>
    </row>
    <row r="17" spans="2:3" ht="12.75">
      <c r="B17" s="149" t="s">
        <v>1</v>
      </c>
      <c r="C17" s="157">
        <v>7385.0199999999995</v>
      </c>
    </row>
    <row r="18" spans="2:3" ht="12.75">
      <c r="B18" s="149" t="s">
        <v>2</v>
      </c>
      <c r="C18" s="157">
        <v>7385.0199999999995</v>
      </c>
    </row>
    <row r="19" spans="2:3" ht="12.75">
      <c r="B19" s="151" t="s">
        <v>21</v>
      </c>
      <c r="C19" s="158">
        <v>1281959.46</v>
      </c>
    </row>
    <row r="20" spans="2:3" ht="12.75">
      <c r="B20" s="149" t="s">
        <v>22</v>
      </c>
      <c r="C20" s="159">
        <v>33199799.27</v>
      </c>
    </row>
    <row r="21" spans="1:3" ht="12.75">
      <c r="A21" s="29"/>
      <c r="B21" s="152"/>
      <c r="C21" s="160"/>
    </row>
    <row r="22" spans="2:3" ht="12.75">
      <c r="B22" s="152"/>
      <c r="C22" s="160"/>
    </row>
    <row r="23" spans="2:3" ht="12.75">
      <c r="B23" s="152"/>
      <c r="C23" s="160"/>
    </row>
    <row r="24" spans="2:3" ht="12.75">
      <c r="B24" s="153" t="s">
        <v>33</v>
      </c>
      <c r="C24" s="161"/>
    </row>
    <row r="25" spans="2:3" ht="12.75">
      <c r="B25" s="153"/>
      <c r="C25" s="161"/>
    </row>
    <row r="26" spans="2:3" ht="12.75">
      <c r="B26" s="154" t="s">
        <v>150</v>
      </c>
      <c r="C26" s="150" t="s">
        <v>151</v>
      </c>
    </row>
    <row r="27" spans="2:3" ht="12.75">
      <c r="B27" s="149" t="s">
        <v>5</v>
      </c>
      <c r="C27" s="157">
        <v>1367367.27</v>
      </c>
    </row>
    <row r="28" spans="2:3" ht="12.75">
      <c r="B28" s="149" t="s">
        <v>6</v>
      </c>
      <c r="C28" s="157">
        <v>1093513.32</v>
      </c>
    </row>
    <row r="29" spans="2:3" ht="12.75">
      <c r="B29" s="149" t="s">
        <v>7</v>
      </c>
      <c r="C29" s="157">
        <v>1217160.51</v>
      </c>
    </row>
    <row r="30" spans="2:3" ht="12.75">
      <c r="B30" s="151" t="s">
        <v>15</v>
      </c>
      <c r="C30" s="162">
        <v>3678041.0999999996</v>
      </c>
    </row>
    <row r="31" spans="2:3" ht="12.75">
      <c r="B31" s="149" t="s">
        <v>8</v>
      </c>
      <c r="C31" s="157">
        <v>1413672.83</v>
      </c>
    </row>
    <row r="32" spans="2:3" ht="12.75">
      <c r="B32" s="149" t="s">
        <v>9</v>
      </c>
      <c r="C32" s="157">
        <v>870052.28</v>
      </c>
    </row>
    <row r="33" spans="2:3" ht="12.75">
      <c r="B33" s="149" t="s">
        <v>10</v>
      </c>
      <c r="C33" s="157">
        <v>895973.5900000001</v>
      </c>
    </row>
    <row r="34" spans="2:3" ht="12.75">
      <c r="B34" s="151" t="s">
        <v>17</v>
      </c>
      <c r="C34" s="162">
        <v>3179698.7</v>
      </c>
    </row>
    <row r="35" spans="2:3" ht="12.75">
      <c r="B35" s="149" t="s">
        <v>3</v>
      </c>
      <c r="C35" s="157">
        <v>901990.3699999999</v>
      </c>
    </row>
    <row r="36" spans="2:3" ht="12.75">
      <c r="B36" s="149" t="s">
        <v>4</v>
      </c>
      <c r="C36" s="157">
        <v>958749.76</v>
      </c>
    </row>
    <row r="37" spans="2:3" ht="12.75">
      <c r="B37" s="149" t="s">
        <v>11</v>
      </c>
      <c r="C37" s="157">
        <v>958749.76</v>
      </c>
    </row>
    <row r="38" spans="2:3" ht="12.75">
      <c r="B38" s="151" t="s">
        <v>20</v>
      </c>
      <c r="C38" s="158">
        <v>2819489.8899999997</v>
      </c>
    </row>
    <row r="39" spans="2:3" ht="12.75">
      <c r="B39" s="149" t="s">
        <v>0</v>
      </c>
      <c r="C39" s="157">
        <v>307790.72</v>
      </c>
    </row>
    <row r="40" spans="2:3" ht="12.75">
      <c r="B40" s="149" t="s">
        <v>1</v>
      </c>
      <c r="C40" s="157">
        <v>3869.5899999999997</v>
      </c>
    </row>
    <row r="41" spans="2:3" ht="12.75">
      <c r="B41" s="149" t="s">
        <v>2</v>
      </c>
      <c r="C41" s="157">
        <v>3869.5899999999997</v>
      </c>
    </row>
    <row r="42" spans="2:3" ht="12.75">
      <c r="B42" s="151" t="s">
        <v>21</v>
      </c>
      <c r="C42" s="158">
        <v>315529.89999999997</v>
      </c>
    </row>
    <row r="43" spans="2:3" ht="12.75">
      <c r="B43" s="149" t="s">
        <v>22</v>
      </c>
      <c r="C43" s="159">
        <v>9992759.59</v>
      </c>
    </row>
    <row r="44" spans="1:3" ht="12.75">
      <c r="A44" s="29"/>
      <c r="B44" s="152"/>
      <c r="C44" s="160"/>
    </row>
    <row r="45" spans="1:3" s="19" customFormat="1" ht="12.75">
      <c r="A45" s="102"/>
      <c r="B45" s="152"/>
      <c r="C45" s="160"/>
    </row>
    <row r="46" spans="2:3" s="102" customFormat="1" ht="12.75">
      <c r="B46" s="152"/>
      <c r="C46" s="163"/>
    </row>
    <row r="47" spans="1:3" ht="12.75">
      <c r="A47" s="29"/>
      <c r="B47" s="152"/>
      <c r="C47" s="160"/>
    </row>
    <row r="48" spans="2:3" ht="12.75">
      <c r="B48" s="153" t="s">
        <v>149</v>
      </c>
      <c r="C48" s="164"/>
    </row>
    <row r="49" spans="2:3" ht="12.75">
      <c r="B49" s="155"/>
      <c r="C49" s="164"/>
    </row>
    <row r="50" spans="2:3" ht="12.75">
      <c r="B50" s="154" t="s">
        <v>150</v>
      </c>
      <c r="C50" s="150" t="s">
        <v>151</v>
      </c>
    </row>
    <row r="51" spans="2:3" ht="12.75">
      <c r="B51" s="149" t="s">
        <v>5</v>
      </c>
      <c r="C51" s="157">
        <v>630277.48</v>
      </c>
    </row>
    <row r="52" spans="2:3" ht="12.75">
      <c r="B52" s="149" t="s">
        <v>6</v>
      </c>
      <c r="C52" s="157">
        <v>633207.87</v>
      </c>
    </row>
    <row r="53" spans="2:3" ht="12.75">
      <c r="B53" s="149" t="s">
        <v>7</v>
      </c>
      <c r="C53" s="157">
        <v>483981.26</v>
      </c>
    </row>
    <row r="54" spans="2:3" ht="12.75">
      <c r="B54" s="151" t="s">
        <v>15</v>
      </c>
      <c r="C54" s="162">
        <v>1747466.6099999999</v>
      </c>
    </row>
    <row r="55" spans="2:3" ht="12.75">
      <c r="B55" s="149" t="s">
        <v>8</v>
      </c>
      <c r="C55" s="157">
        <v>490479.26</v>
      </c>
    </row>
    <row r="56" spans="2:3" ht="12.75">
      <c r="B56" s="149" t="s">
        <v>9</v>
      </c>
      <c r="C56" s="157">
        <v>490479.26</v>
      </c>
    </row>
    <row r="57" spans="2:3" ht="12.75">
      <c r="B57" s="149" t="s">
        <v>10</v>
      </c>
      <c r="C57" s="157">
        <v>508092.26</v>
      </c>
    </row>
    <row r="58" spans="2:3" ht="12.75">
      <c r="B58" s="151" t="s">
        <v>17</v>
      </c>
      <c r="C58" s="162">
        <v>1489050.7800000003</v>
      </c>
    </row>
    <row r="59" spans="2:3" ht="12.75">
      <c r="B59" s="149" t="s">
        <v>3</v>
      </c>
      <c r="C59" s="157">
        <v>513523.30999999994</v>
      </c>
    </row>
    <row r="60" spans="2:3" ht="12.75">
      <c r="B60" s="149" t="s">
        <v>4</v>
      </c>
      <c r="C60" s="157">
        <v>554718.68</v>
      </c>
    </row>
    <row r="61" spans="2:3" ht="12.75">
      <c r="B61" s="149" t="s">
        <v>11</v>
      </c>
      <c r="C61" s="157">
        <v>554718.68</v>
      </c>
    </row>
    <row r="62" spans="2:3" ht="12.75">
      <c r="B62" s="151" t="s">
        <v>20</v>
      </c>
      <c r="C62" s="158">
        <v>1622960.67</v>
      </c>
    </row>
    <row r="63" spans="2:3" ht="12.75">
      <c r="B63" s="149" t="s">
        <v>0</v>
      </c>
      <c r="C63" s="157">
        <v>145585.24</v>
      </c>
    </row>
    <row r="64" spans="2:3" ht="12.75">
      <c r="B64" s="149" t="s">
        <v>1</v>
      </c>
      <c r="C64" s="157">
        <v>1546.91</v>
      </c>
    </row>
    <row r="65" spans="2:3" ht="12.75">
      <c r="B65" s="149" t="s">
        <v>2</v>
      </c>
      <c r="C65" s="157">
        <v>1546.91</v>
      </c>
    </row>
    <row r="66" spans="2:3" ht="12.75">
      <c r="B66" s="151" t="s">
        <v>21</v>
      </c>
      <c r="C66" s="158">
        <v>148679.06000000003</v>
      </c>
    </row>
    <row r="67" spans="2:3" ht="12.75">
      <c r="B67" s="149" t="s">
        <v>22</v>
      </c>
      <c r="C67" s="159">
        <v>5008157.12</v>
      </c>
    </row>
    <row r="68" spans="1:3" ht="12.75">
      <c r="A68" s="29"/>
      <c r="B68" s="152"/>
      <c r="C68" s="160"/>
    </row>
    <row r="69" spans="1:3" s="88" customFormat="1" ht="14.25" customHeight="1">
      <c r="A69" s="100"/>
      <c r="B69" s="152"/>
      <c r="C69" s="160"/>
    </row>
    <row r="70" spans="1:3" ht="12.75">
      <c r="A70" s="29"/>
      <c r="B70" s="152"/>
      <c r="C70" s="165"/>
    </row>
    <row r="71" spans="2:3" ht="12.75">
      <c r="B71" s="155" t="s">
        <v>35</v>
      </c>
      <c r="C71" s="164"/>
    </row>
    <row r="72" spans="2:3" ht="12.75">
      <c r="B72" s="155"/>
      <c r="C72" s="164"/>
    </row>
    <row r="73" spans="2:3" ht="12.75">
      <c r="B73" s="154" t="s">
        <v>150</v>
      </c>
      <c r="C73" s="150" t="s">
        <v>151</v>
      </c>
    </row>
    <row r="74" spans="2:4" ht="12.75">
      <c r="B74" s="149" t="s">
        <v>5</v>
      </c>
      <c r="C74" s="157">
        <v>526982.48</v>
      </c>
      <c r="D74" s="16"/>
    </row>
    <row r="75" spans="2:4" ht="12.75">
      <c r="B75" s="149" t="s">
        <v>6</v>
      </c>
      <c r="C75" s="157">
        <v>529782.48</v>
      </c>
      <c r="D75" s="16"/>
    </row>
    <row r="76" spans="2:5" ht="12.75">
      <c r="B76" s="149" t="s">
        <v>7</v>
      </c>
      <c r="C76" s="157">
        <v>526265.74</v>
      </c>
      <c r="D76" s="16"/>
      <c r="E76" s="85"/>
    </row>
    <row r="77" spans="2:3" ht="12.75">
      <c r="B77" s="151" t="s">
        <v>15</v>
      </c>
      <c r="C77" s="162">
        <v>1583030.7</v>
      </c>
    </row>
    <row r="78" spans="2:3" ht="12.75">
      <c r="B78" s="149" t="s">
        <v>8</v>
      </c>
      <c r="C78" s="157">
        <v>528582.48</v>
      </c>
    </row>
    <row r="79" spans="2:3" ht="12.75">
      <c r="B79" s="149" t="s">
        <v>9</v>
      </c>
      <c r="C79" s="157">
        <v>528582.48</v>
      </c>
    </row>
    <row r="80" spans="2:5" ht="12.75">
      <c r="B80" s="149" t="s">
        <v>10</v>
      </c>
      <c r="C80" s="157">
        <v>530182.48</v>
      </c>
      <c r="E80" s="16"/>
    </row>
    <row r="81" spans="2:3" ht="12.75">
      <c r="B81" s="151" t="s">
        <v>17</v>
      </c>
      <c r="C81" s="162">
        <v>1587347.4399999997</v>
      </c>
    </row>
    <row r="82" spans="2:3" ht="12.75">
      <c r="B82" s="149" t="s">
        <v>3</v>
      </c>
      <c r="C82" s="157">
        <v>560360.67</v>
      </c>
    </row>
    <row r="83" spans="2:3" ht="12.75">
      <c r="B83" s="149" t="s">
        <v>4</v>
      </c>
      <c r="C83" s="157">
        <v>479290.14</v>
      </c>
    </row>
    <row r="84" spans="2:3" ht="12.75">
      <c r="B84" s="149" t="s">
        <v>11</v>
      </c>
      <c r="C84" s="157">
        <v>479290.14</v>
      </c>
    </row>
    <row r="85" spans="2:3" ht="12.75">
      <c r="B85" s="151" t="s">
        <v>20</v>
      </c>
      <c r="C85" s="158">
        <v>1518940.9500000002</v>
      </c>
    </row>
    <row r="86" spans="2:3" ht="12.75">
      <c r="B86" s="149" t="s">
        <v>0</v>
      </c>
      <c r="C86" s="157">
        <v>186669.9</v>
      </c>
    </row>
    <row r="87" spans="2:5" ht="12.75">
      <c r="B87" s="149" t="s">
        <v>1</v>
      </c>
      <c r="C87" s="157">
        <v>24672.65</v>
      </c>
      <c r="E87" s="16"/>
    </row>
    <row r="88" spans="2:3" ht="12.75">
      <c r="B88" s="149" t="s">
        <v>2</v>
      </c>
      <c r="C88" s="157">
        <v>24672.65</v>
      </c>
    </row>
    <row r="89" spans="2:3" ht="12.75">
      <c r="B89" s="151" t="s">
        <v>21</v>
      </c>
      <c r="C89" s="162">
        <v>236015.19999999998</v>
      </c>
    </row>
    <row r="90" spans="2:3" ht="12.75">
      <c r="B90" s="149" t="s">
        <v>22</v>
      </c>
      <c r="C90" s="159">
        <v>4925334.29</v>
      </c>
    </row>
    <row r="91" spans="1:3" ht="12.75">
      <c r="A91" s="29"/>
      <c r="B91" s="152"/>
      <c r="C91" s="160"/>
    </row>
    <row r="92" spans="1:3" s="88" customFormat="1" ht="12.75">
      <c r="A92" s="100"/>
      <c r="B92" s="152"/>
      <c r="C92" s="160"/>
    </row>
    <row r="93" ht="12.75">
      <c r="C93" s="166"/>
    </row>
    <row r="94" spans="2:3" ht="12.75">
      <c r="B94" s="155" t="s">
        <v>152</v>
      </c>
      <c r="C94" s="164"/>
    </row>
    <row r="95" spans="2:3" ht="12.75">
      <c r="B95" s="155"/>
      <c r="C95" s="164"/>
    </row>
    <row r="96" spans="2:3" ht="12.75">
      <c r="B96" s="154" t="s">
        <v>150</v>
      </c>
      <c r="C96" s="150" t="s">
        <v>151</v>
      </c>
    </row>
    <row r="97" spans="2:3" ht="12.75">
      <c r="B97" s="149" t="s">
        <v>5</v>
      </c>
      <c r="C97" s="157">
        <v>485268.88</v>
      </c>
    </row>
    <row r="98" spans="2:3" ht="12.75">
      <c r="B98" s="149" t="s">
        <v>6</v>
      </c>
      <c r="C98" s="157">
        <v>500893.8</v>
      </c>
    </row>
    <row r="99" spans="2:3" ht="12.75">
      <c r="B99" s="149" t="s">
        <v>7</v>
      </c>
      <c r="C99" s="157">
        <v>504286.64</v>
      </c>
    </row>
    <row r="100" spans="2:3" ht="12.75">
      <c r="B100" s="151" t="s">
        <v>15</v>
      </c>
      <c r="C100" s="162">
        <v>1490449.32</v>
      </c>
    </row>
    <row r="101" spans="2:3" ht="12.75">
      <c r="B101" s="149" t="s">
        <v>8</v>
      </c>
      <c r="C101" s="157">
        <v>504286.64</v>
      </c>
    </row>
    <row r="102" spans="2:3" ht="12.75">
      <c r="B102" s="149" t="s">
        <v>9</v>
      </c>
      <c r="C102" s="157">
        <v>504286.64</v>
      </c>
    </row>
    <row r="103" spans="2:3" ht="12.75">
      <c r="B103" s="149" t="s">
        <v>10</v>
      </c>
      <c r="C103" s="157">
        <v>526697.24</v>
      </c>
    </row>
    <row r="104" spans="2:3" ht="12.75">
      <c r="B104" s="151" t="s">
        <v>17</v>
      </c>
      <c r="C104" s="162">
        <v>1535270.52</v>
      </c>
    </row>
    <row r="105" spans="2:3" ht="12.75">
      <c r="B105" s="149" t="s">
        <v>3</v>
      </c>
      <c r="C105" s="157">
        <v>513698.38</v>
      </c>
    </row>
    <row r="106" spans="2:3" ht="12.75">
      <c r="B106" s="149" t="s">
        <v>4</v>
      </c>
      <c r="C106" s="157">
        <v>552623.44</v>
      </c>
    </row>
    <row r="107" spans="2:3" ht="12.75">
      <c r="B107" s="149" t="s">
        <v>11</v>
      </c>
      <c r="C107" s="157">
        <v>552623.44</v>
      </c>
    </row>
    <row r="108" spans="2:3" ht="12.75">
      <c r="B108" s="151" t="s">
        <v>20</v>
      </c>
      <c r="C108" s="158">
        <v>1618945.2599999998</v>
      </c>
    </row>
    <row r="109" spans="2:3" ht="12.75">
      <c r="B109" s="149" t="s">
        <v>0</v>
      </c>
      <c r="C109" s="157">
        <v>195195.4</v>
      </c>
    </row>
    <row r="110" spans="2:3" ht="12.75">
      <c r="B110" s="149" t="s">
        <v>1</v>
      </c>
      <c r="C110" s="157">
        <v>8275.3</v>
      </c>
    </row>
    <row r="111" spans="2:3" ht="12.75">
      <c r="B111" s="149" t="s">
        <v>2</v>
      </c>
      <c r="C111" s="157">
        <v>8275.3</v>
      </c>
    </row>
    <row r="112" spans="2:3" ht="12.75">
      <c r="B112" s="151" t="s">
        <v>21</v>
      </c>
      <c r="C112" s="162">
        <v>211745.99999999997</v>
      </c>
    </row>
    <row r="113" spans="2:3" ht="12.75">
      <c r="B113" s="154" t="s">
        <v>22</v>
      </c>
      <c r="C113" s="159">
        <v>4856411.1</v>
      </c>
    </row>
    <row r="114" spans="2:3" s="102" customFormat="1" ht="12.75">
      <c r="B114" s="152"/>
      <c r="C114" s="160"/>
    </row>
    <row r="115" spans="2:3" s="4" customFormat="1" ht="12.75">
      <c r="B115" s="152"/>
      <c r="C115" s="160"/>
    </row>
    <row r="116" spans="2:3" ht="12.75">
      <c r="B116" s="152"/>
      <c r="C116" s="160"/>
    </row>
    <row r="117" spans="1:3" ht="13.5">
      <c r="A117" s="29"/>
      <c r="B117" s="170" t="s">
        <v>77</v>
      </c>
      <c r="C117" s="160"/>
    </row>
    <row r="118" spans="1:3" ht="13.5">
      <c r="A118" s="29"/>
      <c r="B118" s="170"/>
      <c r="C118" s="160"/>
    </row>
    <row r="119" spans="2:3" ht="12.75">
      <c r="B119" s="154" t="s">
        <v>150</v>
      </c>
      <c r="C119" s="150" t="s">
        <v>151</v>
      </c>
    </row>
    <row r="120" spans="2:3" ht="12.75">
      <c r="B120" s="149" t="s">
        <v>5</v>
      </c>
      <c r="C120" s="167">
        <v>434717.9</v>
      </c>
    </row>
    <row r="121" spans="2:3" ht="12.75">
      <c r="B121" s="149" t="s">
        <v>6</v>
      </c>
      <c r="C121" s="167">
        <v>440402.1</v>
      </c>
    </row>
    <row r="122" spans="2:3" ht="12.75">
      <c r="B122" s="149" t="s">
        <v>7</v>
      </c>
      <c r="C122" s="167">
        <v>477717.74</v>
      </c>
    </row>
    <row r="123" spans="2:3" ht="12.75">
      <c r="B123" s="151" t="s">
        <v>15</v>
      </c>
      <c r="C123" s="162">
        <v>1352837.74</v>
      </c>
    </row>
    <row r="124" spans="2:3" ht="12.75">
      <c r="B124" s="149" t="s">
        <v>8</v>
      </c>
      <c r="C124" s="167">
        <v>432829.14</v>
      </c>
    </row>
    <row r="125" spans="2:3" ht="12.75">
      <c r="B125" s="149" t="s">
        <v>9</v>
      </c>
      <c r="C125" s="167">
        <v>432826.1</v>
      </c>
    </row>
    <row r="126" spans="2:3" ht="12.75">
      <c r="B126" s="149" t="s">
        <v>10</v>
      </c>
      <c r="C126" s="167">
        <v>436876.1</v>
      </c>
    </row>
    <row r="127" spans="2:3" ht="12.75">
      <c r="B127" s="151" t="s">
        <v>17</v>
      </c>
      <c r="C127" s="162">
        <v>1302531.34</v>
      </c>
    </row>
    <row r="128" spans="2:3" ht="12.75">
      <c r="B128" s="149" t="s">
        <v>3</v>
      </c>
      <c r="C128" s="167">
        <v>432333.83999999997</v>
      </c>
    </row>
    <row r="129" spans="2:3" ht="12.75">
      <c r="B129" s="149" t="s">
        <v>4</v>
      </c>
      <c r="C129" s="167">
        <v>501006.23</v>
      </c>
    </row>
    <row r="130" spans="2:3" ht="12.75">
      <c r="B130" s="149" t="s">
        <v>11</v>
      </c>
      <c r="C130" s="167">
        <v>501006.23</v>
      </c>
    </row>
    <row r="131" spans="2:3" ht="12.75">
      <c r="B131" s="151" t="s">
        <v>20</v>
      </c>
      <c r="C131" s="158">
        <v>1434346.2999999998</v>
      </c>
    </row>
    <row r="132" spans="2:3" ht="12.75">
      <c r="B132" s="149" t="s">
        <v>0</v>
      </c>
      <c r="C132" s="167">
        <v>75410.87000000001</v>
      </c>
    </row>
    <row r="133" spans="2:3" ht="12.75">
      <c r="B133" s="149" t="s">
        <v>1</v>
      </c>
      <c r="C133" s="167">
        <v>2261.69</v>
      </c>
    </row>
    <row r="134" spans="2:3" ht="12.75">
      <c r="B134" s="149" t="s">
        <v>2</v>
      </c>
      <c r="C134" s="167">
        <v>2261.69</v>
      </c>
    </row>
    <row r="135" spans="2:3" ht="12.75">
      <c r="B135" s="151" t="s">
        <v>21</v>
      </c>
      <c r="C135" s="158">
        <v>79934.25</v>
      </c>
    </row>
    <row r="136" spans="2:3" ht="12.75">
      <c r="B136" s="149" t="s">
        <v>22</v>
      </c>
      <c r="C136" s="159">
        <v>4169649.63</v>
      </c>
    </row>
    <row r="137" spans="1:3" ht="12.75">
      <c r="A137" s="29"/>
      <c r="B137" s="152"/>
      <c r="C137" s="160"/>
    </row>
    <row r="138" spans="2:3" ht="12.75">
      <c r="B138" s="152"/>
      <c r="C138" s="160"/>
    </row>
    <row r="139" spans="1:3" ht="13.5">
      <c r="A139" s="29"/>
      <c r="B139" s="170" t="s">
        <v>78</v>
      </c>
      <c r="C139" s="160"/>
    </row>
    <row r="140" spans="1:3" ht="13.5">
      <c r="A140" s="29"/>
      <c r="B140" s="170"/>
      <c r="C140" s="160"/>
    </row>
    <row r="141" spans="2:3" ht="12.75">
      <c r="B141" s="154" t="s">
        <v>150</v>
      </c>
      <c r="C141" s="150" t="s">
        <v>151</v>
      </c>
    </row>
    <row r="142" spans="2:3" ht="12.75">
      <c r="B142" s="149" t="s">
        <v>5</v>
      </c>
      <c r="C142" s="168">
        <v>113225.02</v>
      </c>
    </row>
    <row r="143" spans="2:3" ht="12.75">
      <c r="B143" s="149" t="s">
        <v>6</v>
      </c>
      <c r="C143" s="168">
        <v>139122.36</v>
      </c>
    </row>
    <row r="144" spans="2:3" ht="12.75">
      <c r="B144" s="149" t="s">
        <v>7</v>
      </c>
      <c r="C144" s="168">
        <v>147820.77</v>
      </c>
    </row>
    <row r="145" spans="2:3" ht="12.75">
      <c r="B145" s="151" t="s">
        <v>15</v>
      </c>
      <c r="C145" s="158">
        <v>400168.15</v>
      </c>
    </row>
    <row r="146" spans="2:3" ht="12.75">
      <c r="B146" s="149" t="s">
        <v>8</v>
      </c>
      <c r="C146" s="168">
        <v>140132.75</v>
      </c>
    </row>
    <row r="147" spans="2:3" ht="12.75">
      <c r="B147" s="149" t="s">
        <v>9</v>
      </c>
      <c r="C147" s="168">
        <v>140132.75</v>
      </c>
    </row>
    <row r="148" spans="2:3" ht="12.75">
      <c r="B148" s="149" t="s">
        <v>10</v>
      </c>
      <c r="C148" s="168">
        <v>168052.04</v>
      </c>
    </row>
    <row r="149" spans="2:3" ht="12.75">
      <c r="B149" s="151" t="s">
        <v>17</v>
      </c>
      <c r="C149" s="158">
        <v>448317.54000000004</v>
      </c>
    </row>
    <row r="150" spans="2:3" ht="12.75">
      <c r="B150" s="149" t="s">
        <v>3</v>
      </c>
      <c r="C150" s="157">
        <v>140108.45</v>
      </c>
    </row>
    <row r="151" spans="2:3" ht="12.75">
      <c r="B151" s="149" t="s">
        <v>4</v>
      </c>
      <c r="C151" s="157">
        <v>174934.24</v>
      </c>
    </row>
    <row r="152" spans="2:3" ht="12.75">
      <c r="B152" s="149" t="s">
        <v>11</v>
      </c>
      <c r="C152" s="157">
        <v>174934.24</v>
      </c>
    </row>
    <row r="153" spans="2:3" ht="12.75">
      <c r="B153" s="151" t="s">
        <v>20</v>
      </c>
      <c r="C153" s="158">
        <v>489976.93</v>
      </c>
    </row>
    <row r="154" spans="2:3" ht="12.75">
      <c r="B154" s="149" t="s">
        <v>0</v>
      </c>
      <c r="C154" s="157">
        <v>165.12</v>
      </c>
    </row>
    <row r="155" spans="2:3" ht="12.75">
      <c r="B155" s="149" t="s">
        <v>1</v>
      </c>
      <c r="C155" s="157">
        <v>165.12</v>
      </c>
    </row>
    <row r="156" spans="2:3" ht="12.75">
      <c r="B156" s="149" t="s">
        <v>2</v>
      </c>
      <c r="C156" s="157">
        <v>165.12</v>
      </c>
    </row>
    <row r="157" spans="2:3" ht="12.75">
      <c r="B157" s="151" t="s">
        <v>21</v>
      </c>
      <c r="C157" s="158">
        <v>495.36</v>
      </c>
    </row>
    <row r="158" spans="2:3" ht="12.75">
      <c r="B158" s="149" t="s">
        <v>22</v>
      </c>
      <c r="C158" s="159">
        <v>1338957.98</v>
      </c>
    </row>
    <row r="160" ht="13.5" customHeight="1"/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LeNG</cp:lastModifiedBy>
  <cp:lastPrinted>2021-08-06T11:36:52Z</cp:lastPrinted>
  <dcterms:created xsi:type="dcterms:W3CDTF">2004-03-25T07:10:58Z</dcterms:created>
  <dcterms:modified xsi:type="dcterms:W3CDTF">2021-08-10T09:25:57Z</dcterms:modified>
  <cp:category/>
  <cp:version/>
  <cp:contentType/>
  <cp:contentStatus/>
</cp:coreProperties>
</file>